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Flow'!$A$1:$J$62</definedName>
    <definedName name="_xlnm.Print_Area" localSheetId="3">'Equity'!$A$1:$I$39</definedName>
    <definedName name="_xlnm.Print_Area" localSheetId="0">'Income Statement'!$A$1:$K$62</definedName>
    <definedName name="_xlnm.Print_Area" localSheetId="4">'Notes'!$A$1:$I$280</definedName>
    <definedName name="_xlnm.Print_Titles" localSheetId="4">'Notes'!$1:$4</definedName>
  </definedNames>
  <calcPr fullCalcOnLoad="1"/>
</workbook>
</file>

<file path=xl/sharedStrings.xml><?xml version="1.0" encoding="utf-8"?>
<sst xmlns="http://schemas.openxmlformats.org/spreadsheetml/2006/main" count="304" uniqueCount="248">
  <si>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</si>
  <si>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</si>
  <si>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</si>
  <si>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</si>
  <si>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</si>
  <si>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</si>
  <si>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</si>
  <si>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</si>
  <si>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</si>
  <si>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</si>
  <si>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</si>
  <si>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</si>
  <si>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</si>
  <si>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</si>
  <si>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</si>
  <si>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</si>
  <si>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</si>
  <si>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</si>
  <si>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</si>
  <si>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</si>
  <si>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</si>
  <si>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</si>
  <si>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</si>
  <si>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</si>
  <si>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</si>
  <si>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</si>
  <si>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</si>
  <si>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</si>
  <si>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</si>
  <si>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</si>
  <si>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</si>
  <si>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</si>
  <si>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</si>
  <si>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</si>
  <si>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</si>
  <si>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</si>
  <si>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</si>
  <si>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</si>
  <si>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</si>
  <si>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</si>
  <si>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</si>
  <si>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</si>
  <si>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</si>
  <si>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</si>
  <si>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</si>
  <si>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</si>
  <si>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</si>
  <si>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</si>
  <si>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</si>
  <si>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</si>
  <si>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</si>
  <si>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</si>
  <si>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</si>
  <si>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</si>
  <si>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</si>
  <si>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</si>
  <si>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</si>
  <si>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</si>
  <si>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</si>
  <si>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</si>
  <si>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</si>
  <si>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</si>
  <si>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</si>
  <si>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</si>
  <si>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</si>
  <si>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</si>
  <si>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</si>
  <si>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</si>
  <si>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</si>
  <si>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</si>
  <si>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</si>
  <si>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</si>
  <si>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</si>
  <si>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</si>
  <si>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</si>
  <si>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</si>
  <si>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</si>
  <si>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</si>
  <si>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</si>
  <si>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</si>
  <si>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</si>
  <si>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</si>
  <si>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</si>
  <si>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</si>
  <si>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</si>
  <si>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</si>
  <si>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</si>
  <si>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</si>
  <si>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</si>
  <si>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</si>
  <si>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</si>
  <si>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</si>
  <si>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</si>
  <si>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</si>
  <si>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</si>
  <si>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</si>
  <si>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</si>
  <si>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</si>
  <si>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</si>
  <si>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</si>
  <si>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</si>
  <si>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</si>
  <si>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</si>
  <si>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</si>
  <si>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</si>
  <si>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</si>
  <si>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</si>
  <si>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</si>
  <si>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</si>
  <si>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</si>
  <si>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</si>
  <si>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</si>
  <si>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</si>
  <si>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</si>
  <si>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</si>
  <si>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</si>
  <si>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</si>
  <si>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</si>
  <si>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</si>
  <si>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</si>
  <si>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</si>
  <si>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</si>
  <si>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</si>
  <si>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</si>
  <si>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</si>
  <si>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</si>
  <si>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</si>
  <si>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</si>
  <si>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</si>
  <si>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</si>
  <si>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</si>
  <si>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</si>
  <si>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</si>
  <si>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</si>
  <si>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</si>
  <si>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</si>
  <si>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</si>
  <si>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</si>
  <si>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</si>
  <si>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</si>
  <si>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</si>
  <si>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</si>
  <si>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</si>
  <si>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</si>
  <si>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</si>
  <si>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</si>
  <si>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</si>
  <si>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</si>
  <si>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</si>
  <si>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</si>
  <si>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</si>
  <si>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</si>
  <si>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</si>
  <si>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</si>
  <si>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</si>
  <si>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</si>
  <si>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</si>
  <si>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</si>
  <si>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</si>
  <si>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</si>
  <si>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</si>
  <si>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</si>
  <si>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</si>
  <si>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</si>
  <si>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</si>
  <si>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</si>
  <si>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</si>
  <si>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</si>
  <si>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</si>
  <si>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</si>
  <si>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</si>
  <si>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</si>
  <si>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</si>
  <si>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</si>
  <si>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</si>
  <si>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</si>
  <si>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</si>
  <si>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</si>
  <si>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</si>
  <si>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</si>
  <si>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</si>
  <si>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</si>
  <si>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</si>
  <si>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</si>
  <si>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</si>
  <si>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</si>
  <si>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</si>
  <si>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</si>
  <si>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</si>
  <si>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</si>
  <si>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</si>
  <si>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</si>
  <si>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</si>
  <si>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</si>
  <si>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</si>
  <si>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</si>
  <si>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</si>
  <si>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</si>
  <si>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</si>
  <si>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</si>
  <si>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</si>
  <si>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</si>
  <si>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</si>
  <si>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</si>
  <si>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</si>
  <si>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</si>
  <si>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</si>
  <si>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</si>
  <si>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</si>
  <si>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</si>
  <si>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</si>
  <si>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</si>
  <si>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</si>
  <si>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</si>
  <si>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</si>
  <si>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</si>
  <si>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</si>
  <si>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</si>
  <si>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</si>
  <si>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Non-controlling 
interest</t>
  </si>
  <si>
    <t>CONDENSED CONSOLIDATED STATEMENT OF PROFIT OR LOSS AND OTHER COMPREHENSIVE INCOME (UNAUDITED)</t>
  </si>
  <si>
    <t xml:space="preserve">( The Condensed Consolidated Statement of Profit or Loss and Other Comprehensive Income should be read in </t>
  </si>
  <si>
    <t xml:space="preserve">  Proceeds from disposal of property, plant and equipment</t>
  </si>
  <si>
    <t>SHH Furniture Industries Sdn Bhd (SHH Furniture)</t>
  </si>
  <si>
    <t xml:space="preserve">purchases materials and furniture parts from </t>
  </si>
  <si>
    <t xml:space="preserve">c)  Teu Liat Soo is a director of Kurnia </t>
  </si>
  <si>
    <t xml:space="preserve">     Sejati Sdn Bhd (KSSB) and Metro</t>
  </si>
  <si>
    <t xml:space="preserve">     Court Sdn Bhd (MCSB). He has a </t>
  </si>
  <si>
    <t xml:space="preserve">     50% equity interest in Gerak Teras</t>
  </si>
  <si>
    <t xml:space="preserve">     Sdn Bhd whom has a 51% </t>
  </si>
  <si>
    <t xml:space="preserve">     shareholding in DHSB.</t>
  </si>
  <si>
    <t xml:space="preserve">Rental of office space by Nuswarna Development </t>
  </si>
  <si>
    <t>Sdn Bhd (NDSB) to the Company</t>
  </si>
  <si>
    <t xml:space="preserve">Deseng Hardware (M) Sdn Bhd (DHSB). </t>
  </si>
  <si>
    <t>30.06.2014</t>
  </si>
  <si>
    <t>Adjustments for:-</t>
  </si>
  <si>
    <t>Significant Accounting Policies</t>
  </si>
  <si>
    <t>30.09.2014</t>
  </si>
  <si>
    <t>30.09.2013</t>
  </si>
  <si>
    <t xml:space="preserve">  conjunction with the Annual Financial Report for the year ended 30 June 2014)</t>
  </si>
  <si>
    <t xml:space="preserve">  Annual Financial Report for the year ended 30 June 2014)</t>
  </si>
  <si>
    <t xml:space="preserve">  Financial Report for the year ended 30 June 2014)</t>
  </si>
  <si>
    <t xml:space="preserve">  Report for the year ended 30 June 2014)</t>
  </si>
  <si>
    <t>NOTES TO THE INTERIM FINANCIAL STATEMENTS FOR THE 1ST QUARTER ENDED 30 SEPTEMBER 2014</t>
  </si>
  <si>
    <t>Ended 30.09.2014</t>
  </si>
  <si>
    <t>Date 30.09.2014</t>
  </si>
  <si>
    <t>The retained profits as at 30 September 2014 is analysed as follows:-</t>
  </si>
  <si>
    <t xml:space="preserve">25 NOVEMBER 2014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</si>
</sst>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9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37"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0" fontId="6" fillId="0" borderId="27" xfId="0" applyFont="1" applyBorder="1" applyAlignment="1">
      <alignment horizontal="center"/>
    </xf>
    <xf numFmtId="0" fontId="5" fillId="0" borderId="19" xfId="0" applyFont="1" applyBorder="1" applyAlignment="1">
      <alignment horizontal="left"/>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5" fillId="0" borderId="23" xfId="0" applyFont="1" applyBorder="1" applyAlignment="1">
      <alignment horizontal="left"/>
    </xf>
    <xf numFmtId="0" fontId="5" fillId="0" borderId="36" xfId="0" applyFont="1" applyBorder="1" applyAlignment="1">
      <alignment horizontal="left"/>
    </xf>
    <xf numFmtId="0" fontId="5" fillId="0" borderId="39" xfId="0" applyFont="1" applyBorder="1" applyAlignment="1">
      <alignment horizontal="left"/>
    </xf>
    <xf numFmtId="0" fontId="5" fillId="0" borderId="33" xfId="0" applyFont="1" applyBorder="1" applyAlignment="1">
      <alignment horizontal="left"/>
    </xf>
    <xf numFmtId="0" fontId="0" fillId="0" borderId="36" xfId="0" applyFont="1" applyBorder="1" applyAlignment="1">
      <alignment/>
    </xf>
    <xf numFmtId="0" fontId="0" fillId="0" borderId="38" xfId="0" applyFont="1" applyBorder="1" applyAlignment="1">
      <alignment/>
    </xf>
    <xf numFmtId="0" fontId="0" fillId="0" borderId="37" xfId="0" applyFont="1" applyBorder="1" applyAlignment="1">
      <alignment vertical="center"/>
    </xf>
    <xf numFmtId="0" fontId="0" fillId="0" borderId="25" xfId="0" applyFont="1" applyBorder="1" applyAlignment="1">
      <alignment horizontal="center"/>
    </xf>
    <xf numFmtId="37" fontId="0" fillId="0" borderId="15" xfId="0" applyNumberFormat="1" applyFont="1" applyBorder="1" applyAlignment="1">
      <alignment horizontal="center"/>
    </xf>
    <xf numFmtId="49" fontId="0" fillId="0" borderId="26" xfId="0" applyNumberFormat="1"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37" fontId="0" fillId="0" borderId="37" xfId="0" applyNumberFormat="1" applyFont="1" applyBorder="1" applyAlignment="1">
      <alignment horizontal="center"/>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23" xfId="0" applyFont="1" applyBorder="1" applyAlignment="1">
      <alignment horizontal="center"/>
    </xf>
    <xf numFmtId="0" fontId="5" fillId="0" borderId="39" xfId="0" applyFont="1" applyBorder="1" applyAlignment="1">
      <alignment horizontal="center"/>
    </xf>
    <xf numFmtId="0" fontId="5" fillId="0" borderId="3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Malaysian Financial Reporting Standards ("MFRS") 134 - Interim Financial Reporting and paragraph 9.22 of the Listings Requirements of the Bursa Malaysia Securities Berhad ("BMSB").
The interim financial statements should be read in conjunction with the audited financial statements for the year ended 30 June 2014. The explanatory notes attached to the interim financial statements provide an explanation of events and transactions that are significant to an understanding of the changes in the financial position and performance of the Group since the year ended 30 June 2014.</a:t>
          </a:r>
        </a:p>
      </xdr:txBody>
    </xdr:sp>
    <xdr:clientData/>
  </xdr:twoCellAnchor>
  <xdr:twoCellAnchor>
    <xdr:from>
      <xdr:col>1</xdr:col>
      <xdr:colOff>0</xdr:colOff>
      <xdr:row>23</xdr:row>
      <xdr:rowOff>0</xdr:rowOff>
    </xdr:from>
    <xdr:to>
      <xdr:col>7</xdr:col>
      <xdr:colOff>885825</xdr:colOff>
      <xdr:row>24</xdr:row>
      <xdr:rowOff>9525</xdr:rowOff>
    </xdr:to>
    <xdr:sp>
      <xdr:nvSpPr>
        <xdr:cNvPr id="4" name="Text Box 5"/>
        <xdr:cNvSpPr txBox="1">
          <a:spLocks noChangeArrowheads="1"/>
        </xdr:cNvSpPr>
      </xdr:nvSpPr>
      <xdr:spPr>
        <a:xfrm>
          <a:off x="238125" y="40005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26</xdr:row>
      <xdr:rowOff>19050</xdr:rowOff>
    </xdr:from>
    <xdr:to>
      <xdr:col>7</xdr:col>
      <xdr:colOff>885825</xdr:colOff>
      <xdr:row>28</xdr:row>
      <xdr:rowOff>38100</xdr:rowOff>
    </xdr:to>
    <xdr:sp>
      <xdr:nvSpPr>
        <xdr:cNvPr id="5" name="Text Box 6"/>
        <xdr:cNvSpPr txBox="1">
          <a:spLocks noChangeArrowheads="1"/>
        </xdr:cNvSpPr>
      </xdr:nvSpPr>
      <xdr:spPr>
        <a:xfrm>
          <a:off x="228600" y="45053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30</xdr:row>
      <xdr:rowOff>0</xdr:rowOff>
    </xdr:from>
    <xdr:to>
      <xdr:col>7</xdr:col>
      <xdr:colOff>942975</xdr:colOff>
      <xdr:row>32</xdr:row>
      <xdr:rowOff>123825</xdr:rowOff>
    </xdr:to>
    <xdr:sp>
      <xdr:nvSpPr>
        <xdr:cNvPr id="6" name="Text Box 7"/>
        <xdr:cNvSpPr txBox="1">
          <a:spLocks noChangeArrowheads="1"/>
        </xdr:cNvSpPr>
      </xdr:nvSpPr>
      <xdr:spPr>
        <a:xfrm>
          <a:off x="266700" y="513397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34</xdr:row>
      <xdr:rowOff>28575</xdr:rowOff>
    </xdr:from>
    <xdr:to>
      <xdr:col>7</xdr:col>
      <xdr:colOff>914400</xdr:colOff>
      <xdr:row>36</xdr:row>
      <xdr:rowOff>114300</xdr:rowOff>
    </xdr:to>
    <xdr:sp>
      <xdr:nvSpPr>
        <xdr:cNvPr id="7" name="Text Box 8"/>
        <xdr:cNvSpPr txBox="1">
          <a:spLocks noChangeArrowheads="1"/>
        </xdr:cNvSpPr>
      </xdr:nvSpPr>
      <xdr:spPr>
        <a:xfrm>
          <a:off x="266700" y="581025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38</xdr:row>
      <xdr:rowOff>9525</xdr:rowOff>
    </xdr:from>
    <xdr:to>
      <xdr:col>7</xdr:col>
      <xdr:colOff>885825</xdr:colOff>
      <xdr:row>40</xdr:row>
      <xdr:rowOff>66675</xdr:rowOff>
    </xdr:to>
    <xdr:sp>
      <xdr:nvSpPr>
        <xdr:cNvPr id="8" name="Text Box 9"/>
        <xdr:cNvSpPr txBox="1">
          <a:spLocks noChangeArrowheads="1"/>
        </xdr:cNvSpPr>
      </xdr:nvSpPr>
      <xdr:spPr>
        <a:xfrm>
          <a:off x="228600" y="64389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45</xdr:row>
      <xdr:rowOff>19050</xdr:rowOff>
    </xdr:from>
    <xdr:to>
      <xdr:col>7</xdr:col>
      <xdr:colOff>904875</xdr:colOff>
      <xdr:row>49</xdr:row>
      <xdr:rowOff>123825</xdr:rowOff>
    </xdr:to>
    <xdr:sp>
      <xdr:nvSpPr>
        <xdr:cNvPr id="9" name="Text Box 11"/>
        <xdr:cNvSpPr txBox="1">
          <a:spLocks noChangeArrowheads="1"/>
        </xdr:cNvSpPr>
      </xdr:nvSpPr>
      <xdr:spPr>
        <a:xfrm>
          <a:off x="238125" y="7581900"/>
          <a:ext cx="6791325"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other business segments are not significant. Accordingly, information analysing geographical and industry segments is not presented.</a:t>
          </a:r>
        </a:p>
      </xdr:txBody>
    </xdr:sp>
    <xdr:clientData/>
  </xdr:twoCellAnchor>
  <xdr:twoCellAnchor>
    <xdr:from>
      <xdr:col>1</xdr:col>
      <xdr:colOff>9525</xdr:colOff>
      <xdr:row>51</xdr:row>
      <xdr:rowOff>19050</xdr:rowOff>
    </xdr:from>
    <xdr:to>
      <xdr:col>7</xdr:col>
      <xdr:colOff>876300</xdr:colOff>
      <xdr:row>52</xdr:row>
      <xdr:rowOff>85725</xdr:rowOff>
    </xdr:to>
    <xdr:sp>
      <xdr:nvSpPr>
        <xdr:cNvPr id="10" name="Text Box 12"/>
        <xdr:cNvSpPr txBox="1">
          <a:spLocks noChangeArrowheads="1"/>
        </xdr:cNvSpPr>
      </xdr:nvSpPr>
      <xdr:spPr>
        <a:xfrm>
          <a:off x="247650" y="85534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54</xdr:row>
      <xdr:rowOff>28575</xdr:rowOff>
    </xdr:from>
    <xdr:to>
      <xdr:col>7</xdr:col>
      <xdr:colOff>923925</xdr:colOff>
      <xdr:row>55</xdr:row>
      <xdr:rowOff>104775</xdr:rowOff>
    </xdr:to>
    <xdr:sp>
      <xdr:nvSpPr>
        <xdr:cNvPr id="11" name="Text Box 13"/>
        <xdr:cNvSpPr txBox="1">
          <a:spLocks noChangeArrowheads="1"/>
        </xdr:cNvSpPr>
      </xdr:nvSpPr>
      <xdr:spPr>
        <a:xfrm>
          <a:off x="247650" y="904875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57</xdr:row>
      <xdr:rowOff>19050</xdr:rowOff>
    </xdr:from>
    <xdr:to>
      <xdr:col>7</xdr:col>
      <xdr:colOff>876300</xdr:colOff>
      <xdr:row>58</xdr:row>
      <xdr:rowOff>85725</xdr:rowOff>
    </xdr:to>
    <xdr:sp>
      <xdr:nvSpPr>
        <xdr:cNvPr id="12" name="Text Box 14"/>
        <xdr:cNvSpPr txBox="1">
          <a:spLocks noChangeArrowheads="1"/>
        </xdr:cNvSpPr>
      </xdr:nvSpPr>
      <xdr:spPr>
        <a:xfrm>
          <a:off x="247650" y="95250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60</xdr:row>
      <xdr:rowOff>19050</xdr:rowOff>
    </xdr:from>
    <xdr:to>
      <xdr:col>7</xdr:col>
      <xdr:colOff>876300</xdr:colOff>
      <xdr:row>62</xdr:row>
      <xdr:rowOff>0</xdr:rowOff>
    </xdr:to>
    <xdr:sp>
      <xdr:nvSpPr>
        <xdr:cNvPr id="13" name="Text Box 15"/>
        <xdr:cNvSpPr txBox="1">
          <a:spLocks noChangeArrowheads="1"/>
        </xdr:cNvSpPr>
      </xdr:nvSpPr>
      <xdr:spPr>
        <a:xfrm>
          <a:off x="247650" y="10010775"/>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132</xdr:row>
      <xdr:rowOff>38100</xdr:rowOff>
    </xdr:from>
    <xdr:to>
      <xdr:col>8</xdr:col>
      <xdr:colOff>0</xdr:colOff>
      <xdr:row>138</xdr:row>
      <xdr:rowOff>152400</xdr:rowOff>
    </xdr:to>
    <xdr:sp>
      <xdr:nvSpPr>
        <xdr:cNvPr id="14" name="Text Box 18"/>
        <xdr:cNvSpPr txBox="1">
          <a:spLocks noChangeArrowheads="1"/>
        </xdr:cNvSpPr>
      </xdr:nvSpPr>
      <xdr:spPr>
        <a:xfrm>
          <a:off x="238125" y="21707475"/>
          <a:ext cx="6877050" cy="10858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RM21.82 million represents a decrease of 7.05% compared to RM23.47 million registered in the preceding quarter. Correspondingly, the Group has recorded a decrease in gross profit from RM4.54 million in the preceding quarter to RM3.10 million in the current quarter. The Group has also recorded a decrease in profit before tax of RM0.58 million in the current quarter compared to a profit before tax of RM1.88 million in the preceding quarter. The decrease in profit before tax was mainly due to the lower turnover as a result of a drop in orders from customers and the strengthening of the Ringgit Malaysia against the US Dollar.
</a:t>
          </a:r>
        </a:p>
      </xdr:txBody>
    </xdr:sp>
    <xdr:clientData/>
  </xdr:twoCellAnchor>
  <xdr:twoCellAnchor>
    <xdr:from>
      <xdr:col>1</xdr:col>
      <xdr:colOff>9525</xdr:colOff>
      <xdr:row>148</xdr:row>
      <xdr:rowOff>19050</xdr:rowOff>
    </xdr:from>
    <xdr:to>
      <xdr:col>7</xdr:col>
      <xdr:colOff>876300</xdr:colOff>
      <xdr:row>149</xdr:row>
      <xdr:rowOff>95250</xdr:rowOff>
    </xdr:to>
    <xdr:sp>
      <xdr:nvSpPr>
        <xdr:cNvPr id="15" name="Text Box 19"/>
        <xdr:cNvSpPr txBox="1">
          <a:spLocks noChangeArrowheads="1"/>
        </xdr:cNvSpPr>
      </xdr:nvSpPr>
      <xdr:spPr>
        <a:xfrm>
          <a:off x="247650" y="2427922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190</xdr:row>
      <xdr:rowOff>0</xdr:rowOff>
    </xdr:from>
    <xdr:to>
      <xdr:col>7</xdr:col>
      <xdr:colOff>866775</xdr:colOff>
      <xdr:row>191</xdr:row>
      <xdr:rowOff>0</xdr:rowOff>
    </xdr:to>
    <xdr:sp>
      <xdr:nvSpPr>
        <xdr:cNvPr id="16" name="Text Box 21"/>
        <xdr:cNvSpPr txBox="1">
          <a:spLocks noChangeArrowheads="1"/>
        </xdr:cNvSpPr>
      </xdr:nvSpPr>
      <xdr:spPr>
        <a:xfrm>
          <a:off x="238125" y="31108650"/>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187</xdr:row>
      <xdr:rowOff>28575</xdr:rowOff>
    </xdr:from>
    <xdr:to>
      <xdr:col>7</xdr:col>
      <xdr:colOff>885825</xdr:colOff>
      <xdr:row>188</xdr:row>
      <xdr:rowOff>123825</xdr:rowOff>
    </xdr:to>
    <xdr:sp>
      <xdr:nvSpPr>
        <xdr:cNvPr id="17" name="Text Box 22"/>
        <xdr:cNvSpPr txBox="1">
          <a:spLocks noChangeArrowheads="1"/>
        </xdr:cNvSpPr>
      </xdr:nvSpPr>
      <xdr:spPr>
        <a:xfrm>
          <a:off x="257175" y="30651450"/>
          <a:ext cx="67532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210</xdr:row>
      <xdr:rowOff>0</xdr:rowOff>
    </xdr:from>
    <xdr:to>
      <xdr:col>7</xdr:col>
      <xdr:colOff>866775</xdr:colOff>
      <xdr:row>210</xdr:row>
      <xdr:rowOff>0</xdr:rowOff>
    </xdr:to>
    <xdr:sp>
      <xdr:nvSpPr>
        <xdr:cNvPr id="18" name="Text Box 24"/>
        <xdr:cNvSpPr txBox="1">
          <a:spLocks noChangeArrowheads="1"/>
        </xdr:cNvSpPr>
      </xdr:nvSpPr>
      <xdr:spPr>
        <a:xfrm>
          <a:off x="238125" y="34347150"/>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204</xdr:row>
      <xdr:rowOff>161925</xdr:rowOff>
    </xdr:from>
    <xdr:to>
      <xdr:col>7</xdr:col>
      <xdr:colOff>885825</xdr:colOff>
      <xdr:row>206</xdr:row>
      <xdr:rowOff>142875</xdr:rowOff>
    </xdr:to>
    <xdr:sp>
      <xdr:nvSpPr>
        <xdr:cNvPr id="19" name="Text Box 25"/>
        <xdr:cNvSpPr txBox="1">
          <a:spLocks noChangeArrowheads="1"/>
        </xdr:cNvSpPr>
      </xdr:nvSpPr>
      <xdr:spPr>
        <a:xfrm>
          <a:off x="257175" y="33528000"/>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short term borrowings amounting to RM3.936 million denominated in US Dollars.</a:t>
          </a:r>
        </a:p>
      </xdr:txBody>
    </xdr:sp>
    <xdr:clientData/>
  </xdr:twoCellAnchor>
  <xdr:twoCellAnchor>
    <xdr:from>
      <xdr:col>1</xdr:col>
      <xdr:colOff>0</xdr:colOff>
      <xdr:row>229</xdr:row>
      <xdr:rowOff>9525</xdr:rowOff>
    </xdr:from>
    <xdr:to>
      <xdr:col>7</xdr:col>
      <xdr:colOff>866775</xdr:colOff>
      <xdr:row>230</xdr:row>
      <xdr:rowOff>66675</xdr:rowOff>
    </xdr:to>
    <xdr:sp>
      <xdr:nvSpPr>
        <xdr:cNvPr id="20" name="Text Box 26"/>
        <xdr:cNvSpPr txBox="1">
          <a:spLocks noChangeArrowheads="1"/>
        </xdr:cNvSpPr>
      </xdr:nvSpPr>
      <xdr:spPr>
        <a:xfrm>
          <a:off x="238125" y="37442775"/>
          <a:ext cx="67532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was no material litigation as at the date of this report</a:t>
          </a:r>
        </a:p>
      </xdr:txBody>
    </xdr:sp>
    <xdr:clientData/>
  </xdr:twoCellAnchor>
  <xdr:twoCellAnchor>
    <xdr:from>
      <xdr:col>1</xdr:col>
      <xdr:colOff>0</xdr:colOff>
      <xdr:row>140</xdr:row>
      <xdr:rowOff>66675</xdr:rowOff>
    </xdr:from>
    <xdr:to>
      <xdr:col>8</xdr:col>
      <xdr:colOff>0</xdr:colOff>
      <xdr:row>147</xdr:row>
      <xdr:rowOff>0</xdr:rowOff>
    </xdr:to>
    <xdr:sp>
      <xdr:nvSpPr>
        <xdr:cNvPr id="21" name="Text Box 28"/>
        <xdr:cNvSpPr txBox="1">
          <a:spLocks noChangeArrowheads="1"/>
        </xdr:cNvSpPr>
      </xdr:nvSpPr>
      <xdr:spPr>
        <a:xfrm>
          <a:off x="238125" y="23031450"/>
          <a:ext cx="6877050" cy="1066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global economic recovery remains fragile and uneven. The deteriorating economic outlook in the Europe area, China, Brazil, Russia and Japan continues to adversely affect economic activities and sentiment in most countries. While there is optimism in the US market, the group expects the operating environment to be challenging and competitive due to increasing production costs as a result of the new minimum wage policy, increase in electricity tariff rate and competition from other lower cost producing countries. Given these challenges, the Group will continue to take appropriate measures to mitigate the impacts on the Group's performances.  </a:t>
          </a:r>
        </a:p>
      </xdr:txBody>
    </xdr:sp>
    <xdr:clientData/>
  </xdr:twoCellAnchor>
  <xdr:twoCellAnchor>
    <xdr:from>
      <xdr:col>1</xdr:col>
      <xdr:colOff>9525</xdr:colOff>
      <xdr:row>208</xdr:row>
      <xdr:rowOff>0</xdr:rowOff>
    </xdr:from>
    <xdr:to>
      <xdr:col>7</xdr:col>
      <xdr:colOff>876300</xdr:colOff>
      <xdr:row>210</xdr:row>
      <xdr:rowOff>0</xdr:rowOff>
    </xdr:to>
    <xdr:sp>
      <xdr:nvSpPr>
        <xdr:cNvPr id="22" name="Text Box 29"/>
        <xdr:cNvSpPr txBox="1">
          <a:spLocks noChangeArrowheads="1"/>
        </xdr:cNvSpPr>
      </xdr:nvSpPr>
      <xdr:spPr>
        <a:xfrm>
          <a:off x="247650" y="34023300"/>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p>
      </xdr:txBody>
    </xdr:sp>
    <xdr:clientData/>
  </xdr:twoCellAnchor>
  <xdr:twoCellAnchor>
    <xdr:from>
      <xdr:col>1</xdr:col>
      <xdr:colOff>47625</xdr:colOff>
      <xdr:row>210</xdr:row>
      <xdr:rowOff>0</xdr:rowOff>
    </xdr:from>
    <xdr:to>
      <xdr:col>7</xdr:col>
      <xdr:colOff>895350</xdr:colOff>
      <xdr:row>210</xdr:row>
      <xdr:rowOff>0</xdr:rowOff>
    </xdr:to>
    <xdr:sp>
      <xdr:nvSpPr>
        <xdr:cNvPr id="23" name="Text Box 30"/>
        <xdr:cNvSpPr txBox="1">
          <a:spLocks noChangeArrowheads="1"/>
        </xdr:cNvSpPr>
      </xdr:nvSpPr>
      <xdr:spPr>
        <a:xfrm>
          <a:off x="285750" y="34347150"/>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22</xdr:row>
      <xdr:rowOff>0</xdr:rowOff>
    </xdr:to>
    <xdr:sp>
      <xdr:nvSpPr>
        <xdr:cNvPr id="24" name="Text Box 34"/>
        <xdr:cNvSpPr txBox="1">
          <a:spLocks noChangeArrowheads="1"/>
        </xdr:cNvSpPr>
      </xdr:nvSpPr>
      <xdr:spPr>
        <a:xfrm>
          <a:off x="257175" y="2905125"/>
          <a:ext cx="6781800" cy="933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2014 except for those standards, amendments and IC interpretations which are effective from the annual period beginning 1 July 2014 and onwards. The adoption of these standards, amendments and IC interpretations does not have significant impact on the financial statements of the Group and the Company.</a:t>
          </a:r>
        </a:p>
      </xdr:txBody>
    </xdr:sp>
    <xdr:clientData/>
  </xdr:twoCellAnchor>
  <xdr:twoCellAnchor>
    <xdr:from>
      <xdr:col>1</xdr:col>
      <xdr:colOff>0</xdr:colOff>
      <xdr:row>42</xdr:row>
      <xdr:rowOff>28575</xdr:rowOff>
    </xdr:from>
    <xdr:to>
      <xdr:col>7</xdr:col>
      <xdr:colOff>857250</xdr:colOff>
      <xdr:row>43</xdr:row>
      <xdr:rowOff>95250</xdr:rowOff>
    </xdr:to>
    <xdr:sp>
      <xdr:nvSpPr>
        <xdr:cNvPr id="25" name="TextBox 111"/>
        <xdr:cNvSpPr txBox="1">
          <a:spLocks noChangeArrowheads="1"/>
        </xdr:cNvSpPr>
      </xdr:nvSpPr>
      <xdr:spPr>
        <a:xfrm>
          <a:off x="238125" y="7105650"/>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22</xdr:row>
      <xdr:rowOff>0</xdr:rowOff>
    </xdr:from>
    <xdr:to>
      <xdr:col>8</xdr:col>
      <xdr:colOff>47625</xdr:colOff>
      <xdr:row>22</xdr:row>
      <xdr:rowOff>0</xdr:rowOff>
    </xdr:to>
    <xdr:sp>
      <xdr:nvSpPr>
        <xdr:cNvPr id="26" name="Text Box 43"/>
        <xdr:cNvSpPr txBox="1">
          <a:spLocks noChangeArrowheads="1"/>
        </xdr:cNvSpPr>
      </xdr:nvSpPr>
      <xdr:spPr>
        <a:xfrm>
          <a:off x="238125" y="383857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22</xdr:row>
      <xdr:rowOff>0</xdr:rowOff>
    </xdr:from>
    <xdr:to>
      <xdr:col>8</xdr:col>
      <xdr:colOff>0</xdr:colOff>
      <xdr:row>22</xdr:row>
      <xdr:rowOff>0</xdr:rowOff>
    </xdr:to>
    <xdr:sp>
      <xdr:nvSpPr>
        <xdr:cNvPr id="27" name="Text Box 44"/>
        <xdr:cNvSpPr txBox="1">
          <a:spLocks noChangeArrowheads="1"/>
        </xdr:cNvSpPr>
      </xdr:nvSpPr>
      <xdr:spPr>
        <a:xfrm>
          <a:off x="228600" y="383857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122</xdr:row>
      <xdr:rowOff>133350</xdr:rowOff>
    </xdr:from>
    <xdr:to>
      <xdr:col>8</xdr:col>
      <xdr:colOff>0</xdr:colOff>
      <xdr:row>130</xdr:row>
      <xdr:rowOff>104775</xdr:rowOff>
    </xdr:to>
    <xdr:sp>
      <xdr:nvSpPr>
        <xdr:cNvPr id="28" name="Text Box 32"/>
        <xdr:cNvSpPr txBox="1">
          <a:spLocks noChangeArrowheads="1"/>
        </xdr:cNvSpPr>
      </xdr:nvSpPr>
      <xdr:spPr>
        <a:xfrm>
          <a:off x="257175" y="20183475"/>
          <a:ext cx="6858000" cy="126682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Group's revenue has decreased by 21.04% to RM21.82 million as compared to RM27.63 million in the preceding year's corresponding quarter. Correspondingly, the Group has recorded a lower gross profit of RM3.10 million in the current quarter as compared to a gross profit of RM4.48 million in the preceding year's corresponding quarter. The Group has also recorded a lower profit before tax of RM0.58 million in the current quarter compared to a profit before tax of RM1.58 million in the preceding year's corresponding quarter. The decrease in the operational profits were mainly due to the lower turnover as a result of a drop in orders from customers and the strengthening of the Ringgit Malaysia against the US Dollar.
</a:t>
          </a:r>
        </a:p>
      </xdr:txBody>
    </xdr:sp>
    <xdr:clientData/>
  </xdr:twoCellAnchor>
  <xdr:twoCellAnchor>
    <xdr:from>
      <xdr:col>1</xdr:col>
      <xdr:colOff>0</xdr:colOff>
      <xdr:row>211</xdr:row>
      <xdr:rowOff>114300</xdr:rowOff>
    </xdr:from>
    <xdr:to>
      <xdr:col>7</xdr:col>
      <xdr:colOff>866775</xdr:colOff>
      <xdr:row>215</xdr:row>
      <xdr:rowOff>19050</xdr:rowOff>
    </xdr:to>
    <xdr:sp>
      <xdr:nvSpPr>
        <xdr:cNvPr id="29" name="Text Box 24"/>
        <xdr:cNvSpPr txBox="1">
          <a:spLocks noChangeArrowheads="1"/>
        </xdr:cNvSpPr>
      </xdr:nvSpPr>
      <xdr:spPr>
        <a:xfrm>
          <a:off x="238125" y="34623375"/>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2014, the outstanding amount of the forward foreign currency contracts which have been entered into by the Group are as follows:-</a:t>
          </a:r>
        </a:p>
      </xdr:txBody>
    </xdr:sp>
    <xdr:clientData/>
  </xdr:twoCellAnchor>
  <xdr:twoCellAnchor>
    <xdr:from>
      <xdr:col>1</xdr:col>
      <xdr:colOff>38100</xdr:colOff>
      <xdr:row>221</xdr:row>
      <xdr:rowOff>9525</xdr:rowOff>
    </xdr:from>
    <xdr:to>
      <xdr:col>7</xdr:col>
      <xdr:colOff>885825</xdr:colOff>
      <xdr:row>226</xdr:row>
      <xdr:rowOff>0</xdr:rowOff>
    </xdr:to>
    <xdr:sp>
      <xdr:nvSpPr>
        <xdr:cNvPr id="30" name="Text Box 30"/>
        <xdr:cNvSpPr txBox="1">
          <a:spLocks noChangeArrowheads="1"/>
        </xdr:cNvSpPr>
      </xdr:nvSpPr>
      <xdr:spPr>
        <a:xfrm>
          <a:off x="276225" y="36137850"/>
          <a:ext cx="6734175" cy="800100"/>
        </a:xfrm>
        <a:prstGeom prst="rect">
          <a:avLst/>
        </a:prstGeom>
        <a:solidFill>
          <a:srgbClr val="FFFFFF"/>
        </a:solidFill>
        <a:ln w="9525" cmpd="sng">
          <a:noFill/>
        </a:ln>
      </xdr:spPr>
      <xdr:txBody>
        <a:bodyPr vertOverflow="clip" wrap="square" lIns="27432" tIns="22860" rIns="27432" bIns="0" anchor="just"/>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9525</xdr:colOff>
      <xdr:row>182</xdr:row>
      <xdr:rowOff>133350</xdr:rowOff>
    </xdr:from>
    <xdr:to>
      <xdr:col>7</xdr:col>
      <xdr:colOff>942975</xdr:colOff>
      <xdr:row>185</xdr:row>
      <xdr:rowOff>47625</xdr:rowOff>
    </xdr:to>
    <xdr:sp>
      <xdr:nvSpPr>
        <xdr:cNvPr id="31" name="TextBox 125"/>
        <xdr:cNvSpPr txBox="1">
          <a:spLocks noChangeArrowheads="1"/>
        </xdr:cNvSpPr>
      </xdr:nvSpPr>
      <xdr:spPr>
        <a:xfrm>
          <a:off x="247650" y="29937075"/>
          <a:ext cx="68199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effective tax rate for the Group is higher than the statutory tax rate mainly due to certain expenses which were disallowed for tax purposes.</a:t>
          </a:r>
        </a:p>
      </xdr:txBody>
    </xdr:sp>
    <xdr:clientData/>
  </xdr:twoCellAnchor>
  <xdr:twoCellAnchor>
    <xdr:from>
      <xdr:col>1</xdr:col>
      <xdr:colOff>19050</xdr:colOff>
      <xdr:row>232</xdr:row>
      <xdr:rowOff>85725</xdr:rowOff>
    </xdr:from>
    <xdr:to>
      <xdr:col>7</xdr:col>
      <xdr:colOff>971550</xdr:colOff>
      <xdr:row>242</xdr:row>
      <xdr:rowOff>142875</xdr:rowOff>
    </xdr:to>
    <xdr:sp>
      <xdr:nvSpPr>
        <xdr:cNvPr id="32" name="TextBox 126"/>
        <xdr:cNvSpPr txBox="1">
          <a:spLocks noChangeArrowheads="1"/>
        </xdr:cNvSpPr>
      </xdr:nvSpPr>
      <xdr:spPr>
        <a:xfrm>
          <a:off x="257175" y="38004750"/>
          <a:ext cx="6838950" cy="1676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At the Annual General Meeting held on 25 November 2014, the shareholders have approved the first and final single tier tax-exempt dividend of 2 (two) sen per share amounting to RM999,950 in respect of the financial year ended 30 June 2014.
a. Type of dividend                                 :     First and final
b. Amount per share                               :     2 sen (tax-exempt)
c. Previous corresponding period           :     Nil
d. Total dividend for the financial year    :     2 sen (tax-exempt)
The dividend will be paid on 12 January 2015 to shareholders whose names appear in the Register of Members and Record of Depository on 23 December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40">
      <selection activeCell="M25" sqref="M25"/>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7"/>
      <c r="B1" s="148"/>
      <c r="C1" s="51"/>
      <c r="D1" s="51"/>
      <c r="E1" s="51"/>
      <c r="F1" s="51"/>
      <c r="G1" s="51"/>
      <c r="H1" s="51"/>
      <c r="I1" s="51"/>
      <c r="J1" s="86"/>
      <c r="K1" s="52"/>
    </row>
    <row r="2" spans="1:11" ht="15" customHeight="1">
      <c r="A2" s="53"/>
      <c r="B2" s="141"/>
      <c r="C2" s="2"/>
      <c r="D2" s="2"/>
      <c r="E2" s="2"/>
      <c r="F2" s="2"/>
      <c r="G2" s="2"/>
      <c r="H2" s="2"/>
      <c r="I2" s="2"/>
      <c r="J2" s="3"/>
      <c r="K2" s="4"/>
    </row>
    <row r="3" spans="1:11" ht="15" customHeight="1">
      <c r="A3" s="53"/>
      <c r="B3" s="142"/>
      <c r="C3" s="1"/>
      <c r="D3" s="1"/>
      <c r="E3" s="1"/>
      <c r="F3" s="1"/>
      <c r="G3" s="1"/>
      <c r="H3" s="1"/>
      <c r="I3" s="1"/>
      <c r="J3" s="7"/>
      <c r="K3" s="4"/>
    </row>
    <row r="4" spans="1:11" ht="15" customHeight="1" thickBot="1">
      <c r="A4" s="150"/>
      <c r="B4" s="146"/>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3" t="s">
        <v>220</v>
      </c>
      <c r="C6" s="13"/>
      <c r="D6" s="13"/>
      <c r="E6" s="13"/>
      <c r="F6" s="13"/>
      <c r="G6" s="13"/>
      <c r="H6" s="13"/>
      <c r="I6" s="13"/>
      <c r="J6" s="14"/>
      <c r="K6" s="12"/>
    </row>
    <row r="7" spans="1:11" ht="15" customHeight="1">
      <c r="A7" s="53"/>
      <c r="B7" s="271"/>
      <c r="C7" s="13"/>
      <c r="D7" s="13"/>
      <c r="E7" s="13"/>
      <c r="F7" s="13"/>
      <c r="G7" s="13"/>
      <c r="H7" s="13"/>
      <c r="I7" s="13"/>
      <c r="J7" s="14"/>
      <c r="K7" s="12"/>
    </row>
    <row r="8" spans="1:11" ht="15" customHeight="1" thickBot="1">
      <c r="A8" s="53"/>
      <c r="B8" s="13"/>
      <c r="C8" s="178" t="s">
        <v>0</v>
      </c>
      <c r="D8" s="179"/>
      <c r="E8" s="180"/>
      <c r="F8" s="13"/>
      <c r="G8" s="15"/>
      <c r="H8" s="178" t="s">
        <v>1</v>
      </c>
      <c r="I8" s="179"/>
      <c r="J8" s="181"/>
      <c r="K8" s="16"/>
    </row>
    <row r="9" spans="1:11" ht="15" customHeight="1">
      <c r="A9" s="53"/>
      <c r="B9" s="13"/>
      <c r="C9" s="13"/>
      <c r="D9" s="13"/>
      <c r="E9" s="13"/>
      <c r="F9" s="13"/>
      <c r="G9" s="15"/>
      <c r="H9" s="13"/>
      <c r="I9" s="13"/>
      <c r="J9" s="14"/>
      <c r="K9" s="16"/>
    </row>
    <row r="10" spans="1:11" ht="40.5">
      <c r="A10" s="53"/>
      <c r="B10" s="13"/>
      <c r="C10" s="182" t="s">
        <v>79</v>
      </c>
      <c r="D10" s="175"/>
      <c r="E10" s="182" t="s">
        <v>80</v>
      </c>
      <c r="F10" s="176"/>
      <c r="G10" s="177"/>
      <c r="H10" s="182" t="s">
        <v>86</v>
      </c>
      <c r="I10" s="175"/>
      <c r="J10" s="182" t="s">
        <v>81</v>
      </c>
      <c r="K10" s="16"/>
    </row>
    <row r="11" spans="1:11" ht="15" customHeight="1">
      <c r="A11" s="53"/>
      <c r="B11" s="13"/>
      <c r="C11" s="190" t="s">
        <v>237</v>
      </c>
      <c r="D11" s="17"/>
      <c r="E11" s="183" t="s">
        <v>238</v>
      </c>
      <c r="F11" s="13"/>
      <c r="G11" s="15"/>
      <c r="H11" s="190" t="s">
        <v>237</v>
      </c>
      <c r="I11" s="17"/>
      <c r="J11" s="183" t="s">
        <v>238</v>
      </c>
      <c r="K11" s="16"/>
    </row>
    <row r="12" spans="1:11" ht="15" customHeight="1">
      <c r="A12" s="53"/>
      <c r="B12" s="13"/>
      <c r="C12" s="184" t="s">
        <v>3</v>
      </c>
      <c r="D12" s="17"/>
      <c r="E12" s="184" t="s">
        <v>3</v>
      </c>
      <c r="F12" s="13"/>
      <c r="G12" s="15"/>
      <c r="H12" s="184" t="s">
        <v>3</v>
      </c>
      <c r="I12" s="17"/>
      <c r="J12" s="184"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21818</v>
      </c>
      <c r="D14" s="14"/>
      <c r="E14" s="14">
        <v>27633</v>
      </c>
      <c r="F14" s="14"/>
      <c r="G14" s="94"/>
      <c r="H14" s="14">
        <v>21818</v>
      </c>
      <c r="I14" s="14"/>
      <c r="J14" s="14">
        <v>27633</v>
      </c>
      <c r="K14" s="19"/>
      <c r="L14" s="18"/>
    </row>
    <row r="15" spans="1:12" s="20" customFormat="1" ht="15" customHeight="1">
      <c r="A15" s="54"/>
      <c r="B15" s="13" t="s">
        <v>61</v>
      </c>
      <c r="C15" s="14">
        <v>-18723</v>
      </c>
      <c r="D15" s="14"/>
      <c r="E15" s="14">
        <v>-23155</v>
      </c>
      <c r="F15" s="14"/>
      <c r="G15" s="94"/>
      <c r="H15" s="14">
        <v>-18723</v>
      </c>
      <c r="I15" s="14"/>
      <c r="J15" s="14">
        <v>-23155</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62</v>
      </c>
      <c r="C17" s="14">
        <f>SUM(C14:C16)</f>
        <v>3095</v>
      </c>
      <c r="D17" s="14"/>
      <c r="E17" s="14">
        <f>SUM(E14:E16)</f>
        <v>4478</v>
      </c>
      <c r="F17" s="14"/>
      <c r="G17" s="94"/>
      <c r="H17" s="14">
        <f>SUM(H14:H16)</f>
        <v>3095</v>
      </c>
      <c r="I17" s="14"/>
      <c r="J17" s="14">
        <f>SUM(J14:J16)</f>
        <v>4478</v>
      </c>
      <c r="K17" s="19"/>
      <c r="L17" s="18"/>
    </row>
    <row r="18" spans="1:12" s="20" customFormat="1" ht="15" customHeight="1">
      <c r="A18" s="54"/>
      <c r="B18" s="13" t="s">
        <v>13</v>
      </c>
      <c r="C18" s="14">
        <v>266</v>
      </c>
      <c r="D18" s="14"/>
      <c r="E18" s="14">
        <v>180</v>
      </c>
      <c r="F18" s="14"/>
      <c r="G18" s="94"/>
      <c r="H18" s="14">
        <v>266</v>
      </c>
      <c r="I18" s="14"/>
      <c r="J18" s="14">
        <v>180</v>
      </c>
      <c r="K18" s="19"/>
      <c r="L18" s="18"/>
    </row>
    <row r="19" spans="1:12" s="20" customFormat="1" ht="15" customHeight="1">
      <c r="A19" s="54"/>
      <c r="B19" s="92" t="s">
        <v>9</v>
      </c>
      <c r="C19" s="14">
        <v>-2589</v>
      </c>
      <c r="D19" s="14"/>
      <c r="E19" s="14">
        <v>-2827</v>
      </c>
      <c r="F19" s="14"/>
      <c r="G19" s="94"/>
      <c r="H19" s="14">
        <v>-2589</v>
      </c>
      <c r="I19" s="14"/>
      <c r="J19" s="14">
        <v>-2827</v>
      </c>
      <c r="K19" s="19"/>
      <c r="L19" s="18"/>
    </row>
    <row r="20" spans="1:12" s="20" customFormat="1" ht="15" customHeight="1">
      <c r="A20" s="54"/>
      <c r="B20" s="92" t="s">
        <v>102</v>
      </c>
      <c r="C20" s="14"/>
      <c r="D20" s="14"/>
      <c r="E20" s="14"/>
      <c r="F20" s="14"/>
      <c r="G20" s="94"/>
      <c r="H20" s="14"/>
      <c r="I20" s="14"/>
      <c r="J20" s="14"/>
      <c r="K20" s="19"/>
      <c r="L20" s="18"/>
    </row>
    <row r="21" spans="1:12" s="20" customFormat="1" ht="15" customHeight="1">
      <c r="A21" s="54"/>
      <c r="B21" s="92" t="s">
        <v>131</v>
      </c>
      <c r="C21" s="14">
        <v>-129</v>
      </c>
      <c r="D21" s="14"/>
      <c r="E21" s="14">
        <v>-159</v>
      </c>
      <c r="F21" s="14"/>
      <c r="G21" s="94"/>
      <c r="H21" s="14">
        <v>-129</v>
      </c>
      <c r="I21" s="14"/>
      <c r="J21" s="14">
        <v>-159</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4" t="s">
        <v>132</v>
      </c>
      <c r="C23" s="14">
        <f>SUM(C17:C21)</f>
        <v>643</v>
      </c>
      <c r="D23" s="14"/>
      <c r="E23" s="14">
        <f>SUM(E17:E21)</f>
        <v>1672</v>
      </c>
      <c r="F23" s="95"/>
      <c r="G23" s="14"/>
      <c r="H23" s="14">
        <f>SUM(H17:H21)</f>
        <v>643</v>
      </c>
      <c r="I23" s="14"/>
      <c r="J23" s="14">
        <f>SUM(J17:J21)</f>
        <v>1672</v>
      </c>
      <c r="K23" s="19"/>
      <c r="L23" s="18"/>
    </row>
    <row r="24" spans="1:12" s="20" customFormat="1" ht="15" customHeight="1">
      <c r="A24" s="54"/>
      <c r="B24" s="144" t="s">
        <v>10</v>
      </c>
      <c r="C24" s="14">
        <v>-61</v>
      </c>
      <c r="D24" s="14"/>
      <c r="E24" s="14">
        <v>-90</v>
      </c>
      <c r="F24" s="95"/>
      <c r="G24" s="14"/>
      <c r="H24" s="14">
        <v>-61</v>
      </c>
      <c r="I24" s="14"/>
      <c r="J24" s="14">
        <v>-90</v>
      </c>
      <c r="K24" s="19"/>
      <c r="L24" s="18"/>
    </row>
    <row r="25" spans="1:12" s="20" customFormat="1" ht="15" customHeight="1">
      <c r="A25" s="54"/>
      <c r="B25" s="144" t="s">
        <v>89</v>
      </c>
      <c r="C25" s="14">
        <v>0</v>
      </c>
      <c r="D25" s="14"/>
      <c r="E25" s="14">
        <v>0</v>
      </c>
      <c r="F25" s="95"/>
      <c r="G25" s="14"/>
      <c r="H25" s="14">
        <v>0</v>
      </c>
      <c r="I25" s="14"/>
      <c r="J25" s="14">
        <v>0</v>
      </c>
      <c r="K25" s="19"/>
      <c r="L25" s="18"/>
    </row>
    <row r="26" spans="1:12" s="20" customFormat="1" ht="9" customHeight="1">
      <c r="A26" s="54"/>
      <c r="B26" s="144"/>
      <c r="C26" s="21"/>
      <c r="D26" s="21"/>
      <c r="E26" s="21"/>
      <c r="F26" s="95"/>
      <c r="G26" s="14"/>
      <c r="H26" s="21"/>
      <c r="I26" s="21"/>
      <c r="J26" s="21"/>
      <c r="K26" s="19"/>
      <c r="L26" s="18"/>
    </row>
    <row r="27" spans="1:12" s="20" customFormat="1" ht="15" customHeight="1">
      <c r="A27" s="54"/>
      <c r="B27" s="144"/>
      <c r="C27" s="14"/>
      <c r="D27" s="14"/>
      <c r="E27" s="14"/>
      <c r="F27" s="95"/>
      <c r="G27" s="14"/>
      <c r="H27" s="14"/>
      <c r="I27" s="14"/>
      <c r="J27" s="14"/>
      <c r="K27" s="19"/>
      <c r="L27" s="18"/>
    </row>
    <row r="28" spans="1:12" s="20" customFormat="1" ht="15" customHeight="1">
      <c r="A28" s="54"/>
      <c r="B28" s="144" t="s">
        <v>133</v>
      </c>
      <c r="C28" s="14">
        <f>SUM(C23:C25)</f>
        <v>582</v>
      </c>
      <c r="D28" s="14"/>
      <c r="E28" s="14">
        <f>SUM(E23:E25)</f>
        <v>1582</v>
      </c>
      <c r="F28" s="95"/>
      <c r="G28" s="14"/>
      <c r="H28" s="14">
        <f>SUM(H23:H25)</f>
        <v>582</v>
      </c>
      <c r="I28" s="14"/>
      <c r="J28" s="14">
        <f>SUM(J23:J25)</f>
        <v>1582</v>
      </c>
      <c r="K28" s="19"/>
      <c r="L28" s="18"/>
    </row>
    <row r="29" spans="1:12" s="20" customFormat="1" ht="15" customHeight="1">
      <c r="A29" s="54"/>
      <c r="B29" s="144" t="s">
        <v>11</v>
      </c>
      <c r="C29" s="14">
        <v>-189</v>
      </c>
      <c r="D29" s="14"/>
      <c r="E29" s="14">
        <v>-234</v>
      </c>
      <c r="F29" s="95"/>
      <c r="G29" s="14"/>
      <c r="H29" s="14">
        <v>-189</v>
      </c>
      <c r="I29" s="14"/>
      <c r="J29" s="14">
        <v>-234</v>
      </c>
      <c r="K29" s="19"/>
      <c r="L29" s="18"/>
    </row>
    <row r="30" spans="1:12" s="20" customFormat="1" ht="9" customHeight="1">
      <c r="A30" s="54"/>
      <c r="B30" s="144"/>
      <c r="C30" s="21"/>
      <c r="D30" s="21"/>
      <c r="E30" s="21"/>
      <c r="F30" s="95"/>
      <c r="G30" s="14"/>
      <c r="H30" s="21"/>
      <c r="I30" s="21"/>
      <c r="J30" s="21"/>
      <c r="K30" s="19"/>
      <c r="L30" s="18"/>
    </row>
    <row r="31" spans="1:12" s="20" customFormat="1" ht="20.25" customHeight="1">
      <c r="A31" s="54"/>
      <c r="B31" s="252" t="s">
        <v>134</v>
      </c>
      <c r="C31" s="14">
        <f>SUM(C28:C29)</f>
        <v>393</v>
      </c>
      <c r="D31" s="14"/>
      <c r="E31" s="14">
        <f>SUM(E28:E29)</f>
        <v>1348</v>
      </c>
      <c r="F31" s="95"/>
      <c r="G31" s="14"/>
      <c r="H31" s="14">
        <f>SUM(H28:H29)</f>
        <v>393</v>
      </c>
      <c r="I31" s="14"/>
      <c r="J31" s="14">
        <f>SUM(J28:J29)</f>
        <v>1348</v>
      </c>
      <c r="K31" s="19"/>
      <c r="L31" s="18"/>
    </row>
    <row r="32" spans="1:12" s="20" customFormat="1" ht="9" customHeight="1">
      <c r="A32" s="54"/>
      <c r="B32" s="144"/>
      <c r="C32" s="232"/>
      <c r="D32" s="21"/>
      <c r="E32" s="21"/>
      <c r="F32" s="95"/>
      <c r="G32" s="14"/>
      <c r="H32" s="21"/>
      <c r="I32" s="21"/>
      <c r="J32" s="21"/>
      <c r="K32" s="19"/>
      <c r="L32" s="18"/>
    </row>
    <row r="33" spans="1:12" ht="15" customHeight="1">
      <c r="A33" s="53"/>
      <c r="B33" s="6"/>
      <c r="C33" s="11"/>
      <c r="D33" s="11"/>
      <c r="E33" s="14"/>
      <c r="F33" s="95"/>
      <c r="G33" s="14"/>
      <c r="H33" s="14"/>
      <c r="I33" s="14"/>
      <c r="J33" s="14"/>
      <c r="K33" s="23"/>
      <c r="L33" s="6"/>
    </row>
    <row r="34" spans="1:12" ht="15" customHeight="1">
      <c r="A34" s="53"/>
      <c r="B34" s="6" t="s">
        <v>135</v>
      </c>
      <c r="C34" s="11">
        <v>0</v>
      </c>
      <c r="D34" s="11"/>
      <c r="E34" s="14">
        <v>0</v>
      </c>
      <c r="F34" s="95"/>
      <c r="G34" s="14"/>
      <c r="H34" s="14">
        <v>0</v>
      </c>
      <c r="I34" s="14"/>
      <c r="J34" s="14">
        <v>0</v>
      </c>
      <c r="K34" s="23"/>
      <c r="L34" s="6"/>
    </row>
    <row r="35" spans="1:12" ht="15" customHeight="1">
      <c r="A35" s="53"/>
      <c r="B35" s="6"/>
      <c r="C35" s="231"/>
      <c r="D35" s="231"/>
      <c r="E35" s="21"/>
      <c r="F35" s="95"/>
      <c r="G35" s="14"/>
      <c r="H35" s="21"/>
      <c r="I35" s="21"/>
      <c r="J35" s="21"/>
      <c r="K35" s="23"/>
      <c r="L35" s="6"/>
    </row>
    <row r="36" spans="1:12" s="20" customFormat="1" ht="20.25" customHeight="1">
      <c r="A36" s="54"/>
      <c r="B36" s="233" t="s">
        <v>136</v>
      </c>
      <c r="C36" s="14">
        <f>SUM(C31:C35)</f>
        <v>393</v>
      </c>
      <c r="D36" s="14"/>
      <c r="E36" s="14">
        <f>SUM(E31:E35)</f>
        <v>1348</v>
      </c>
      <c r="F36" s="95"/>
      <c r="G36" s="14"/>
      <c r="H36" s="14">
        <f>SUM(H31:H35)</f>
        <v>393</v>
      </c>
      <c r="I36" s="14"/>
      <c r="J36" s="14">
        <f>SUM(J31:J35)</f>
        <v>1348</v>
      </c>
      <c r="K36" s="19"/>
      <c r="L36" s="18"/>
    </row>
    <row r="37" spans="1:12" s="20" customFormat="1" ht="9" customHeight="1" thickBot="1">
      <c r="A37" s="54"/>
      <c r="B37" s="144"/>
      <c r="C37" s="28"/>
      <c r="D37" s="29"/>
      <c r="E37" s="29"/>
      <c r="F37" s="95"/>
      <c r="G37" s="14"/>
      <c r="H37" s="29"/>
      <c r="I37" s="29"/>
      <c r="J37" s="29"/>
      <c r="K37" s="19"/>
      <c r="L37" s="18"/>
    </row>
    <row r="38" spans="1:12" ht="15" customHeight="1" thickTop="1">
      <c r="A38" s="53"/>
      <c r="B38" s="6"/>
      <c r="C38" s="11"/>
      <c r="D38" s="11"/>
      <c r="E38" s="14"/>
      <c r="F38" s="95"/>
      <c r="G38" s="14"/>
      <c r="H38" s="14"/>
      <c r="I38" s="14"/>
      <c r="J38" s="14"/>
      <c r="K38" s="23"/>
      <c r="L38" s="6"/>
    </row>
    <row r="39" spans="1:11" ht="25.5">
      <c r="A39" s="53"/>
      <c r="B39" s="160" t="s">
        <v>137</v>
      </c>
      <c r="C39" s="11">
        <f>C31</f>
        <v>393</v>
      </c>
      <c r="D39" s="11"/>
      <c r="E39" s="11">
        <f>E31</f>
        <v>1348</v>
      </c>
      <c r="F39" s="95"/>
      <c r="G39" s="14"/>
      <c r="H39" s="11">
        <f>H31</f>
        <v>393</v>
      </c>
      <c r="I39" s="14"/>
      <c r="J39" s="11">
        <f>J31</f>
        <v>1348</v>
      </c>
      <c r="K39" s="23"/>
    </row>
    <row r="40" spans="1:12" s="20" customFormat="1" ht="15" customHeight="1">
      <c r="A40" s="54"/>
      <c r="B40" s="144" t="s">
        <v>111</v>
      </c>
      <c r="C40" s="14">
        <v>0</v>
      </c>
      <c r="D40" s="14"/>
      <c r="E40" s="14">
        <v>0</v>
      </c>
      <c r="F40" s="95"/>
      <c r="G40" s="14"/>
      <c r="H40" s="14">
        <v>0</v>
      </c>
      <c r="I40" s="14"/>
      <c r="J40" s="14">
        <v>0</v>
      </c>
      <c r="K40" s="19"/>
      <c r="L40" s="18"/>
    </row>
    <row r="41" spans="1:12" s="20" customFormat="1" ht="9" customHeight="1">
      <c r="A41" s="54"/>
      <c r="B41" s="144"/>
      <c r="C41" s="21"/>
      <c r="D41" s="21"/>
      <c r="E41" s="21"/>
      <c r="F41" s="95"/>
      <c r="G41" s="14"/>
      <c r="H41" s="21"/>
      <c r="I41" s="21"/>
      <c r="J41" s="21"/>
      <c r="K41" s="19"/>
      <c r="L41" s="18"/>
    </row>
    <row r="42" spans="1:12" s="20" customFormat="1" ht="20.25" customHeight="1">
      <c r="A42" s="54"/>
      <c r="B42" s="144"/>
      <c r="C42" s="14">
        <f>SUM(C39:C41)</f>
        <v>393</v>
      </c>
      <c r="D42" s="14"/>
      <c r="E42" s="14">
        <f>SUM(E39:E41)</f>
        <v>1348</v>
      </c>
      <c r="F42" s="95"/>
      <c r="G42" s="14"/>
      <c r="H42" s="14">
        <f>SUM(H39:H41)</f>
        <v>393</v>
      </c>
      <c r="I42" s="14"/>
      <c r="J42" s="14">
        <f>SUM(J39:J41)</f>
        <v>1348</v>
      </c>
      <c r="K42" s="19"/>
      <c r="L42" s="18"/>
    </row>
    <row r="43" spans="1:12" s="20" customFormat="1" ht="9" customHeight="1" thickBot="1">
      <c r="A43" s="54"/>
      <c r="B43" s="144"/>
      <c r="C43" s="9"/>
      <c r="D43" s="9"/>
      <c r="E43" s="29"/>
      <c r="F43" s="95"/>
      <c r="G43" s="14"/>
      <c r="H43" s="29"/>
      <c r="I43" s="29"/>
      <c r="J43" s="29"/>
      <c r="K43" s="19"/>
      <c r="L43" s="18"/>
    </row>
    <row r="44" spans="1:11" ht="15" customHeight="1" thickTop="1">
      <c r="A44" s="53"/>
      <c r="B44" s="6"/>
      <c r="C44" s="11"/>
      <c r="D44" s="11"/>
      <c r="E44" s="14"/>
      <c r="F44" s="95"/>
      <c r="G44" s="14"/>
      <c r="H44" s="14"/>
      <c r="I44" s="14"/>
      <c r="J44" s="14"/>
      <c r="K44" s="23"/>
    </row>
    <row r="45" spans="1:11" ht="25.5" customHeight="1">
      <c r="A45" s="53"/>
      <c r="B45" s="160" t="s">
        <v>138</v>
      </c>
      <c r="C45" s="11">
        <f>C31</f>
        <v>393</v>
      </c>
      <c r="D45" s="11"/>
      <c r="E45" s="11">
        <f>E31</f>
        <v>1348</v>
      </c>
      <c r="F45" s="95"/>
      <c r="G45" s="14"/>
      <c r="H45" s="11">
        <f>H31</f>
        <v>393</v>
      </c>
      <c r="I45" s="14"/>
      <c r="J45" s="11">
        <f>J31</f>
        <v>1348</v>
      </c>
      <c r="K45" s="23"/>
    </row>
    <row r="46" spans="1:12" s="20" customFormat="1" ht="15" customHeight="1">
      <c r="A46" s="54"/>
      <c r="B46" s="144" t="s">
        <v>111</v>
      </c>
      <c r="C46" s="14">
        <v>0</v>
      </c>
      <c r="D46" s="14"/>
      <c r="E46" s="14">
        <v>0</v>
      </c>
      <c r="F46" s="95"/>
      <c r="G46" s="14"/>
      <c r="H46" s="14">
        <v>0</v>
      </c>
      <c r="I46" s="14"/>
      <c r="J46" s="14">
        <v>0</v>
      </c>
      <c r="K46" s="19"/>
      <c r="L46" s="18"/>
    </row>
    <row r="47" spans="1:12" s="20" customFormat="1" ht="9" customHeight="1">
      <c r="A47" s="54"/>
      <c r="B47" s="144"/>
      <c r="C47" s="21"/>
      <c r="D47" s="21"/>
      <c r="E47" s="21"/>
      <c r="F47" s="95"/>
      <c r="G47" s="14"/>
      <c r="H47" s="21"/>
      <c r="I47" s="21"/>
      <c r="J47" s="21"/>
      <c r="K47" s="19"/>
      <c r="L47" s="18"/>
    </row>
    <row r="48" spans="1:12" s="20" customFormat="1" ht="20.25" customHeight="1">
      <c r="A48" s="54"/>
      <c r="B48" s="144"/>
      <c r="C48" s="14">
        <f>SUM(C45:C47)</f>
        <v>393</v>
      </c>
      <c r="D48" s="14"/>
      <c r="E48" s="14">
        <f>SUM(E45:E47)</f>
        <v>1348</v>
      </c>
      <c r="F48" s="95"/>
      <c r="G48" s="14"/>
      <c r="H48" s="14">
        <f>SUM(H45:H47)</f>
        <v>393</v>
      </c>
      <c r="I48" s="14"/>
      <c r="J48" s="14">
        <f>SUM(J45:J47)</f>
        <v>1348</v>
      </c>
      <c r="K48" s="19"/>
      <c r="L48" s="18"/>
    </row>
    <row r="49" spans="1:12" s="20" customFormat="1" ht="9" customHeight="1" thickBot="1">
      <c r="A49" s="54"/>
      <c r="B49" s="144"/>
      <c r="C49" s="9"/>
      <c r="D49" s="9"/>
      <c r="E49" s="2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54</v>
      </c>
      <c r="C53" s="268">
        <f>C31/'Balance Sheet'!F30*100</f>
        <v>0.7860314412576502</v>
      </c>
      <c r="D53" s="11"/>
      <c r="E53" s="268">
        <f>E31/'Balance Sheet'!I30*100</f>
        <v>2.6961078443137723</v>
      </c>
      <c r="F53" s="95"/>
      <c r="G53" s="14"/>
      <c r="H53" s="268">
        <f>H31/'Balance Sheet'!F30*100</f>
        <v>0.7860314412576502</v>
      </c>
      <c r="I53" s="14"/>
      <c r="J53" s="268">
        <f>J31/'Balance Sheet'!I30*100</f>
        <v>2.6961078443137723</v>
      </c>
      <c r="K53" s="23"/>
    </row>
    <row r="54" spans="1:11" ht="9" customHeight="1" thickBot="1">
      <c r="A54" s="53"/>
      <c r="B54" s="145"/>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103</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221</v>
      </c>
      <c r="C59" s="11"/>
      <c r="D59" s="11"/>
      <c r="E59" s="11"/>
      <c r="F59" s="11"/>
      <c r="G59" s="11"/>
      <c r="H59" s="11"/>
      <c r="I59" s="11"/>
      <c r="J59" s="11"/>
      <c r="K59" s="23"/>
    </row>
    <row r="60" spans="1:11" ht="15" customHeight="1">
      <c r="A60" s="53"/>
      <c r="B60" s="30" t="s">
        <v>239</v>
      </c>
      <c r="C60" s="11"/>
      <c r="D60" s="11"/>
      <c r="E60" s="11"/>
      <c r="F60" s="11"/>
      <c r="G60" s="11"/>
      <c r="H60" s="11"/>
      <c r="I60" s="11"/>
      <c r="J60" s="11"/>
      <c r="K60" s="23"/>
    </row>
    <row r="61" spans="1:11" ht="15" customHeight="1">
      <c r="A61" s="53"/>
      <c r="B61" s="271"/>
      <c r="C61" s="11"/>
      <c r="D61" s="11"/>
      <c r="E61" s="11"/>
      <c r="F61" s="11"/>
      <c r="G61" s="11"/>
      <c r="H61" s="11"/>
      <c r="I61" s="11"/>
      <c r="J61" s="11"/>
      <c r="K61" s="23"/>
    </row>
    <row r="62" spans="1:11" ht="15" customHeight="1" thickBot="1">
      <c r="A62" s="87"/>
      <c r="B62" s="149"/>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49"/>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22">
      <selection activeCell="N26" sqref="N2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7"/>
      <c r="B1" s="148"/>
      <c r="C1" s="50"/>
      <c r="D1" s="51"/>
      <c r="E1" s="51"/>
      <c r="F1" s="51"/>
      <c r="G1" s="51"/>
      <c r="H1" s="51"/>
      <c r="I1" s="51"/>
      <c r="J1" s="98"/>
    </row>
    <row r="2" spans="1:11" ht="15" customHeight="1">
      <c r="A2" s="53"/>
      <c r="B2" s="141"/>
      <c r="C2" s="1"/>
      <c r="D2" s="2"/>
      <c r="E2" s="2"/>
      <c r="F2" s="2"/>
      <c r="G2" s="2"/>
      <c r="H2" s="2"/>
      <c r="I2" s="2"/>
      <c r="J2" s="99"/>
      <c r="K2" s="91"/>
    </row>
    <row r="3" spans="1:10" ht="15" customHeight="1">
      <c r="A3" s="53"/>
      <c r="B3" s="142"/>
      <c r="C3" s="1"/>
      <c r="D3" s="1"/>
      <c r="E3" s="1"/>
      <c r="F3" s="1"/>
      <c r="G3" s="1"/>
      <c r="H3" s="1"/>
      <c r="I3" s="1"/>
      <c r="J3" s="100"/>
    </row>
    <row r="4" spans="1:10" ht="15" customHeight="1" thickBot="1">
      <c r="A4" s="150"/>
      <c r="B4" s="146"/>
      <c r="C4" s="8"/>
      <c r="D4" s="8"/>
      <c r="E4" s="8"/>
      <c r="F4" s="8"/>
      <c r="G4" s="8"/>
      <c r="H4" s="8"/>
      <c r="I4" s="8"/>
      <c r="J4" s="10"/>
    </row>
    <row r="5" spans="1:10" ht="10.5" customHeight="1" thickTop="1">
      <c r="A5" s="53"/>
      <c r="B5" s="126"/>
      <c r="C5" s="6"/>
      <c r="D5" s="6"/>
      <c r="E5" s="6"/>
      <c r="F5" s="6"/>
      <c r="G5" s="6"/>
      <c r="H5" s="6"/>
      <c r="I5" s="6"/>
      <c r="J5" s="12"/>
    </row>
    <row r="6" spans="1:10" ht="15" customHeight="1">
      <c r="A6" s="53"/>
      <c r="B6" s="143" t="s">
        <v>104</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5" t="s">
        <v>83</v>
      </c>
      <c r="G8" s="34"/>
      <c r="H8" s="35"/>
      <c r="I8" s="185" t="s">
        <v>82</v>
      </c>
      <c r="J8" s="104"/>
    </row>
    <row r="9" spans="1:10" s="20" customFormat="1" ht="15" customHeight="1">
      <c r="A9" s="54"/>
      <c r="B9" s="22"/>
      <c r="C9" s="22"/>
      <c r="D9" s="31"/>
      <c r="E9" s="34"/>
      <c r="F9" s="186" t="str">
        <f>+'Income Statement'!C11</f>
        <v>30.09.2014</v>
      </c>
      <c r="G9" s="34"/>
      <c r="H9" s="35"/>
      <c r="I9" s="186" t="s">
        <v>234</v>
      </c>
      <c r="J9" s="104"/>
    </row>
    <row r="10" spans="1:10" s="20" customFormat="1" ht="15" customHeight="1">
      <c r="A10" s="54"/>
      <c r="B10" s="22"/>
      <c r="C10" s="22"/>
      <c r="D10" s="31"/>
      <c r="E10" s="34"/>
      <c r="F10" s="187" t="s">
        <v>3</v>
      </c>
      <c r="G10" s="34"/>
      <c r="H10" s="35"/>
      <c r="I10" s="187" t="s">
        <v>3</v>
      </c>
      <c r="J10" s="104"/>
    </row>
    <row r="11" spans="1:10" s="20" customFormat="1" ht="15" customHeight="1">
      <c r="A11" s="54"/>
      <c r="B11" s="22"/>
      <c r="C11" s="22"/>
      <c r="D11" s="31"/>
      <c r="E11" s="34"/>
      <c r="F11" s="167"/>
      <c r="G11" s="34"/>
      <c r="H11" s="35"/>
      <c r="I11" s="167" t="s">
        <v>121</v>
      </c>
      <c r="J11" s="104"/>
    </row>
    <row r="12" spans="1:10" s="20" customFormat="1" ht="15" customHeight="1">
      <c r="A12" s="54"/>
      <c r="B12" s="30" t="s">
        <v>63</v>
      </c>
      <c r="C12" s="22"/>
      <c r="D12" s="34"/>
      <c r="E12" s="34"/>
      <c r="F12" s="36"/>
      <c r="G12" s="36"/>
      <c r="H12" s="37"/>
      <c r="I12" s="203"/>
      <c r="J12" s="105"/>
    </row>
    <row r="13" spans="1:10" s="20" customFormat="1" ht="15" customHeight="1">
      <c r="A13" s="54"/>
      <c r="B13" s="30" t="s">
        <v>64</v>
      </c>
      <c r="C13" s="22"/>
      <c r="D13" s="34"/>
      <c r="E13" s="34"/>
      <c r="F13" s="36"/>
      <c r="G13" s="36"/>
      <c r="H13" s="37"/>
      <c r="I13" s="36"/>
      <c r="J13" s="105"/>
    </row>
    <row r="14" spans="1:10" ht="15" customHeight="1">
      <c r="A14" s="53"/>
      <c r="B14" s="13" t="s">
        <v>98</v>
      </c>
      <c r="C14" s="13"/>
      <c r="D14" s="32"/>
      <c r="E14" s="32"/>
      <c r="F14" s="38">
        <v>41254</v>
      </c>
      <c r="G14" s="39"/>
      <c r="H14" s="40"/>
      <c r="I14" s="38">
        <v>41658</v>
      </c>
      <c r="J14" s="103"/>
    </row>
    <row r="15" spans="1:10" ht="15" customHeight="1">
      <c r="A15" s="53"/>
      <c r="B15" s="13" t="s">
        <v>99</v>
      </c>
      <c r="C15" s="13"/>
      <c r="D15" s="32"/>
      <c r="E15" s="32"/>
      <c r="F15" s="38">
        <v>316</v>
      </c>
      <c r="G15" s="39"/>
      <c r="H15" s="40"/>
      <c r="I15" s="38">
        <v>316</v>
      </c>
      <c r="J15" s="103"/>
    </row>
    <row r="16" spans="1:10" ht="15" customHeight="1">
      <c r="A16" s="53"/>
      <c r="B16" s="13"/>
      <c r="C16" s="13"/>
      <c r="D16" s="32"/>
      <c r="E16" s="32"/>
      <c r="F16" s="58">
        <f>SUM(F14:F15)</f>
        <v>41570</v>
      </c>
      <c r="G16" s="39"/>
      <c r="H16" s="40"/>
      <c r="I16" s="58">
        <f>SUM(I14:I15)</f>
        <v>41974</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19866</v>
      </c>
      <c r="G18" s="39"/>
      <c r="H18" s="40"/>
      <c r="I18" s="38">
        <v>19354</v>
      </c>
      <c r="J18" s="103"/>
    </row>
    <row r="19" spans="1:10" ht="15" customHeight="1">
      <c r="A19" s="53"/>
      <c r="B19" s="13" t="s">
        <v>93</v>
      </c>
      <c r="C19" s="13"/>
      <c r="D19" s="33"/>
      <c r="E19" s="33"/>
      <c r="F19" s="38">
        <v>8146</v>
      </c>
      <c r="G19" s="39"/>
      <c r="H19" s="40"/>
      <c r="I19" s="38">
        <v>6354</v>
      </c>
      <c r="J19" s="103"/>
    </row>
    <row r="20" spans="1:10" ht="15" customHeight="1">
      <c r="A20" s="53"/>
      <c r="B20" s="13" t="s">
        <v>92</v>
      </c>
      <c r="C20" s="13"/>
      <c r="D20" s="33"/>
      <c r="E20" s="33"/>
      <c r="F20" s="38">
        <v>0</v>
      </c>
      <c r="G20" s="39"/>
      <c r="H20" s="40"/>
      <c r="I20" s="38">
        <v>81</v>
      </c>
      <c r="J20" s="103"/>
    </row>
    <row r="21" spans="1:10" ht="15" customHeight="1">
      <c r="A21" s="53"/>
      <c r="B21" s="13" t="s">
        <v>101</v>
      </c>
      <c r="C21" s="13"/>
      <c r="D21" s="33"/>
      <c r="E21" s="33"/>
      <c r="F21" s="38">
        <v>2000</v>
      </c>
      <c r="G21" s="39"/>
      <c r="H21" s="40"/>
      <c r="I21" s="38">
        <v>2000</v>
      </c>
      <c r="J21" s="103"/>
    </row>
    <row r="22" spans="1:10" ht="15" customHeight="1">
      <c r="A22" s="53"/>
      <c r="B22" s="13" t="s">
        <v>105</v>
      </c>
      <c r="C22" s="13"/>
      <c r="D22" s="33"/>
      <c r="E22" s="33"/>
      <c r="F22" s="38">
        <v>0</v>
      </c>
      <c r="G22" s="39"/>
      <c r="H22" s="40"/>
      <c r="I22" s="38">
        <v>92</v>
      </c>
      <c r="J22" s="103"/>
    </row>
    <row r="23" spans="1:10" ht="15" customHeight="1">
      <c r="A23" s="53"/>
      <c r="B23" s="13" t="s">
        <v>94</v>
      </c>
      <c r="C23" s="13"/>
      <c r="D23" s="33"/>
      <c r="E23" s="33"/>
      <c r="F23" s="38">
        <v>22544</v>
      </c>
      <c r="G23" s="39"/>
      <c r="H23" s="40"/>
      <c r="I23" s="38">
        <v>21786</v>
      </c>
      <c r="J23" s="103"/>
    </row>
    <row r="24" spans="1:10" ht="15" customHeight="1">
      <c r="A24" s="53"/>
      <c r="B24" s="30"/>
      <c r="C24" s="13"/>
      <c r="D24" s="33"/>
      <c r="E24" s="33"/>
      <c r="F24" s="58">
        <f>SUM(F18:F23)</f>
        <v>52556</v>
      </c>
      <c r="G24" s="39"/>
      <c r="H24" s="40"/>
      <c r="I24" s="58">
        <f>SUM(I18:I23)</f>
        <v>49667</v>
      </c>
      <c r="J24" s="103"/>
    </row>
    <row r="25" spans="1:10" ht="9" customHeight="1">
      <c r="A25" s="53"/>
      <c r="B25" s="30"/>
      <c r="C25" s="13"/>
      <c r="D25" s="33"/>
      <c r="E25" s="33"/>
      <c r="F25" s="38"/>
      <c r="G25" s="39"/>
      <c r="H25" s="40"/>
      <c r="I25" s="38"/>
      <c r="J25" s="103"/>
    </row>
    <row r="26" spans="1:10" ht="18" customHeight="1" thickBot="1">
      <c r="A26" s="53"/>
      <c r="B26" s="30" t="s">
        <v>65</v>
      </c>
      <c r="C26" s="13"/>
      <c r="D26" s="33"/>
      <c r="E26" s="33"/>
      <c r="F26" s="164">
        <f>SUM(F16,F24)</f>
        <v>94126</v>
      </c>
      <c r="G26" s="39"/>
      <c r="H26" s="40"/>
      <c r="I26" s="164">
        <f>SUM(I16,I24)</f>
        <v>91641</v>
      </c>
      <c r="J26" s="103"/>
    </row>
    <row r="27" spans="1:10" ht="10.5" customHeight="1" thickTop="1">
      <c r="A27" s="53"/>
      <c r="B27" s="13"/>
      <c r="C27" s="13"/>
      <c r="D27" s="32"/>
      <c r="E27" s="32"/>
      <c r="F27" s="38"/>
      <c r="G27" s="39"/>
      <c r="H27" s="40"/>
      <c r="I27" s="38"/>
      <c r="J27" s="103"/>
    </row>
    <row r="28" spans="1:10" ht="15" customHeight="1">
      <c r="A28" s="53"/>
      <c r="B28" s="161" t="s">
        <v>66</v>
      </c>
      <c r="C28" s="13"/>
      <c r="D28" s="32"/>
      <c r="E28" s="32"/>
      <c r="F28" s="38"/>
      <c r="G28" s="39"/>
      <c r="H28" s="40"/>
      <c r="I28" s="38"/>
      <c r="J28" s="103"/>
    </row>
    <row r="29" spans="1:10" ht="15" customHeight="1">
      <c r="A29" s="53"/>
      <c r="B29" s="161" t="s">
        <v>112</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88</v>
      </c>
      <c r="C31" s="13"/>
      <c r="D31" s="33"/>
      <c r="E31" s="33"/>
      <c r="F31" s="59">
        <v>25516</v>
      </c>
      <c r="G31" s="39"/>
      <c r="H31" s="40"/>
      <c r="I31" s="59">
        <v>25123</v>
      </c>
      <c r="J31" s="103"/>
    </row>
    <row r="32" spans="1:10" ht="15" customHeight="1">
      <c r="A32" s="53"/>
      <c r="B32" s="13"/>
      <c r="C32" s="13"/>
      <c r="D32" s="33"/>
      <c r="E32" s="33"/>
      <c r="F32" s="39">
        <f>SUM(F30:F31)</f>
        <v>75514</v>
      </c>
      <c r="G32" s="39"/>
      <c r="H32" s="40"/>
      <c r="I32" s="39">
        <f>SUM(I30:I31)</f>
        <v>75121</v>
      </c>
      <c r="J32" s="103"/>
    </row>
    <row r="33" spans="1:10" ht="18" customHeight="1">
      <c r="A33" s="53"/>
      <c r="B33" s="161" t="s">
        <v>110</v>
      </c>
      <c r="C33" s="13"/>
      <c r="D33" s="33"/>
      <c r="E33" s="33"/>
      <c r="F33" s="39">
        <v>0</v>
      </c>
      <c r="G33" s="39"/>
      <c r="H33" s="40"/>
      <c r="I33" s="39">
        <v>0</v>
      </c>
      <c r="J33" s="103"/>
    </row>
    <row r="34" spans="1:10" ht="20.25" customHeight="1">
      <c r="A34" s="53"/>
      <c r="B34" s="30" t="s">
        <v>67</v>
      </c>
      <c r="C34" s="13"/>
      <c r="D34" s="32"/>
      <c r="E34" s="32"/>
      <c r="F34" s="41">
        <f>SUM(F32:F33)</f>
        <v>75514</v>
      </c>
      <c r="G34" s="39"/>
      <c r="H34" s="40"/>
      <c r="I34" s="41">
        <f>SUM(I32:I33)</f>
        <v>75121</v>
      </c>
      <c r="J34" s="103"/>
    </row>
    <row r="35" spans="1:10" ht="9.75" customHeight="1">
      <c r="A35" s="53"/>
      <c r="B35" s="30"/>
      <c r="C35" s="13"/>
      <c r="D35" s="32"/>
      <c r="E35" s="32"/>
      <c r="F35" s="39"/>
      <c r="G35" s="39"/>
      <c r="H35" s="40"/>
      <c r="I35" s="39"/>
      <c r="J35" s="103"/>
    </row>
    <row r="36" spans="1:10" ht="15" customHeight="1">
      <c r="A36" s="53"/>
      <c r="B36" s="30" t="s">
        <v>68</v>
      </c>
      <c r="C36" s="13"/>
      <c r="D36" s="32"/>
      <c r="E36" s="32"/>
      <c r="F36" s="39"/>
      <c r="G36" s="39"/>
      <c r="H36" s="40"/>
      <c r="I36" s="39"/>
      <c r="J36" s="103"/>
    </row>
    <row r="37" spans="1:10" ht="15" customHeight="1">
      <c r="A37" s="53"/>
      <c r="B37" s="13" t="s">
        <v>95</v>
      </c>
      <c r="C37" s="13"/>
      <c r="D37" s="32"/>
      <c r="E37" s="32"/>
      <c r="F37" s="39">
        <v>166</v>
      </c>
      <c r="G37" s="39"/>
      <c r="H37" s="40"/>
      <c r="I37" s="39">
        <v>218</v>
      </c>
      <c r="J37" s="103"/>
    </row>
    <row r="38" spans="1:10" ht="15" customHeight="1">
      <c r="A38" s="53"/>
      <c r="B38" s="13" t="s">
        <v>70</v>
      </c>
      <c r="C38" s="13"/>
      <c r="D38" s="32"/>
      <c r="E38" s="32"/>
      <c r="F38" s="59">
        <v>1611</v>
      </c>
      <c r="G38" s="39"/>
      <c r="H38" s="40"/>
      <c r="I38" s="59">
        <v>1611</v>
      </c>
      <c r="J38" s="103"/>
    </row>
    <row r="39" spans="1:10" ht="15" customHeight="1">
      <c r="A39" s="53"/>
      <c r="B39" s="30"/>
      <c r="C39" s="13"/>
      <c r="D39" s="32"/>
      <c r="E39" s="32"/>
      <c r="F39" s="41">
        <f>SUM(F37:F38)</f>
        <v>1777</v>
      </c>
      <c r="G39" s="39"/>
      <c r="H39" s="40"/>
      <c r="I39" s="41">
        <f>SUM(I37:I38)</f>
        <v>1829</v>
      </c>
      <c r="J39" s="103"/>
    </row>
    <row r="40" spans="1:10" ht="15" customHeight="1">
      <c r="A40" s="53"/>
      <c r="B40" s="30" t="s">
        <v>7</v>
      </c>
      <c r="C40" s="13"/>
      <c r="D40" s="32"/>
      <c r="E40" s="32"/>
      <c r="F40" s="38"/>
      <c r="G40" s="39"/>
      <c r="H40" s="40"/>
      <c r="I40" s="38"/>
      <c r="J40" s="103"/>
    </row>
    <row r="41" spans="1:10" ht="15" customHeight="1">
      <c r="A41" s="53"/>
      <c r="B41" s="13" t="s">
        <v>96</v>
      </c>
      <c r="C41" s="13"/>
      <c r="D41" s="33"/>
      <c r="E41" s="33"/>
      <c r="F41" s="38">
        <v>8314</v>
      </c>
      <c r="G41" s="39"/>
      <c r="H41" s="40"/>
      <c r="I41" s="38">
        <v>7518</v>
      </c>
      <c r="J41" s="103"/>
    </row>
    <row r="42" spans="1:10" ht="15" customHeight="1">
      <c r="A42" s="53"/>
      <c r="B42" s="13" t="s">
        <v>95</v>
      </c>
      <c r="C42" s="13"/>
      <c r="D42" s="33"/>
      <c r="E42" s="33"/>
      <c r="F42" s="38">
        <v>8244</v>
      </c>
      <c r="G42" s="39"/>
      <c r="H42" s="40"/>
      <c r="I42" s="38">
        <v>7139</v>
      </c>
      <c r="J42" s="103"/>
    </row>
    <row r="43" spans="1:10" ht="15" customHeight="1">
      <c r="A43" s="53"/>
      <c r="B43" s="13" t="s">
        <v>105</v>
      </c>
      <c r="C43" s="13"/>
      <c r="D43" s="33"/>
      <c r="E43" s="33"/>
      <c r="F43" s="38">
        <v>129</v>
      </c>
      <c r="G43" s="39"/>
      <c r="H43" s="40"/>
      <c r="I43" s="38">
        <v>0</v>
      </c>
      <c r="J43" s="103"/>
    </row>
    <row r="44" spans="1:10" ht="15" customHeight="1">
      <c r="A44" s="53"/>
      <c r="B44" s="13" t="s">
        <v>97</v>
      </c>
      <c r="C44" s="13"/>
      <c r="D44" s="33"/>
      <c r="E44" s="33"/>
      <c r="F44" s="38">
        <v>148</v>
      </c>
      <c r="G44" s="39"/>
      <c r="H44" s="40"/>
      <c r="I44" s="38">
        <v>34</v>
      </c>
      <c r="J44" s="103"/>
    </row>
    <row r="45" spans="1:10" ht="15" customHeight="1">
      <c r="A45" s="53"/>
      <c r="B45" s="30"/>
      <c r="C45" s="13"/>
      <c r="D45" s="32"/>
      <c r="E45" s="32"/>
      <c r="F45" s="41">
        <f>SUM(F41:F44)</f>
        <v>16835</v>
      </c>
      <c r="G45" s="39"/>
      <c r="H45" s="40"/>
      <c r="I45" s="41">
        <f>SUM(I41:I44)</f>
        <v>14691</v>
      </c>
      <c r="J45" s="103"/>
    </row>
    <row r="46" spans="1:10" ht="20.25" customHeight="1">
      <c r="A46" s="53"/>
      <c r="B46" s="30" t="s">
        <v>69</v>
      </c>
      <c r="C46" s="13"/>
      <c r="D46" s="32"/>
      <c r="E46" s="32"/>
      <c r="F46" s="59">
        <f>F39+F45</f>
        <v>18612</v>
      </c>
      <c r="G46" s="39"/>
      <c r="H46" s="40"/>
      <c r="I46" s="59">
        <f>I39+I45</f>
        <v>16520</v>
      </c>
      <c r="J46" s="103"/>
    </row>
    <row r="47" spans="1:10" ht="9" customHeight="1">
      <c r="A47" s="53"/>
      <c r="B47" s="30"/>
      <c r="C47" s="13"/>
      <c r="D47" s="32"/>
      <c r="E47" s="32"/>
      <c r="F47" s="39"/>
      <c r="G47" s="39"/>
      <c r="H47" s="40"/>
      <c r="I47" s="39"/>
      <c r="J47" s="103"/>
    </row>
    <row r="48" spans="1:10" ht="18" customHeight="1" thickBot="1">
      <c r="A48" s="53"/>
      <c r="B48" s="161" t="s">
        <v>71</v>
      </c>
      <c r="C48" s="13"/>
      <c r="D48" s="32"/>
      <c r="E48" s="32"/>
      <c r="F48" s="162">
        <f>F34+F46</f>
        <v>94126</v>
      </c>
      <c r="G48" s="39"/>
      <c r="H48" s="40"/>
      <c r="I48" s="162">
        <f>I34+I46</f>
        <v>91641</v>
      </c>
      <c r="J48" s="103"/>
    </row>
    <row r="49" spans="1:10" ht="10.5" customHeight="1" thickTop="1">
      <c r="A49" s="53"/>
      <c r="B49" s="13"/>
      <c r="C49" s="13"/>
      <c r="D49" s="32"/>
      <c r="E49" s="32"/>
      <c r="F49" s="39"/>
      <c r="G49" s="39"/>
      <c r="H49" s="40"/>
      <c r="I49" s="39"/>
      <c r="J49" s="103"/>
    </row>
    <row r="50" spans="1:10" ht="26.25" thickBot="1">
      <c r="A50" s="53"/>
      <c r="B50" s="163" t="s">
        <v>113</v>
      </c>
      <c r="C50" s="13"/>
      <c r="D50" s="32"/>
      <c r="E50" s="32"/>
      <c r="F50" s="165">
        <f>F34/F30</f>
        <v>1.5103404136165446</v>
      </c>
      <c r="G50" s="39"/>
      <c r="H50" s="40"/>
      <c r="I50" s="165">
        <f>I34/I30</f>
        <v>1.5024800992039682</v>
      </c>
      <c r="J50" s="103"/>
    </row>
    <row r="51" spans="1:10" ht="7.5" customHeight="1">
      <c r="A51" s="53"/>
      <c r="B51" s="13"/>
      <c r="C51" s="13"/>
      <c r="D51" s="32"/>
      <c r="E51" s="32"/>
      <c r="F51" s="39"/>
      <c r="G51" s="39"/>
      <c r="H51" s="39"/>
      <c r="I51" s="39"/>
      <c r="J51" s="103"/>
    </row>
    <row r="52" spans="1:10" ht="15" customHeight="1">
      <c r="A52" s="53"/>
      <c r="B52" s="30" t="s">
        <v>106</v>
      </c>
      <c r="C52" s="13"/>
      <c r="D52" s="32"/>
      <c r="E52" s="32"/>
      <c r="F52" s="39"/>
      <c r="G52" s="39"/>
      <c r="H52" s="39"/>
      <c r="I52" s="39"/>
      <c r="J52" s="103"/>
    </row>
    <row r="53" spans="1:10" ht="15" customHeight="1">
      <c r="A53" s="53"/>
      <c r="B53" s="30" t="s">
        <v>240</v>
      </c>
      <c r="C53" s="13"/>
      <c r="D53" s="32"/>
      <c r="E53" s="32"/>
      <c r="F53" s="39"/>
      <c r="G53" s="39"/>
      <c r="H53" s="39"/>
      <c r="I53" s="39"/>
      <c r="J53" s="103"/>
    </row>
    <row r="54" spans="1:10" ht="6.75" customHeight="1" thickBot="1">
      <c r="A54" s="87"/>
      <c r="B54" s="42"/>
      <c r="C54" s="42"/>
      <c r="D54" s="43"/>
      <c r="E54" s="43"/>
      <c r="F54" s="44"/>
      <c r="G54" s="44"/>
      <c r="H54" s="44"/>
      <c r="I54" s="44"/>
      <c r="J54" s="106"/>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3"/>
  <sheetViews>
    <sheetView showGridLines="0" view="pageBreakPreview" zoomScaleSheetLayoutView="100" zoomScalePageLayoutView="0" workbookViewId="0" topLeftCell="A1">
      <selection activeCell="K41" sqref="K41"/>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7"/>
      <c r="B1" s="148"/>
      <c r="C1" s="50"/>
      <c r="D1" s="51"/>
      <c r="E1" s="51"/>
      <c r="F1" s="51"/>
      <c r="G1" s="51"/>
      <c r="H1" s="51"/>
      <c r="I1" s="51"/>
      <c r="J1" s="52"/>
    </row>
    <row r="2" spans="1:10" ht="15" customHeight="1">
      <c r="A2" s="53"/>
      <c r="B2" s="141"/>
      <c r="C2" s="1"/>
      <c r="D2" s="2"/>
      <c r="E2" s="2"/>
      <c r="F2" s="2"/>
      <c r="G2" s="2"/>
      <c r="H2" s="2"/>
      <c r="I2" s="2"/>
      <c r="J2" s="4"/>
    </row>
    <row r="3" spans="1:10" ht="15" customHeight="1">
      <c r="A3" s="53"/>
      <c r="B3" s="142"/>
      <c r="C3" s="1"/>
      <c r="D3" s="1"/>
      <c r="E3" s="1"/>
      <c r="F3" s="1"/>
      <c r="G3" s="1"/>
      <c r="H3" s="1"/>
      <c r="I3" s="1"/>
      <c r="J3" s="4"/>
    </row>
    <row r="4" spans="1:10" ht="15" customHeight="1" thickBot="1">
      <c r="A4" s="150"/>
      <c r="B4" s="146"/>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3" t="s">
        <v>107</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88" t="s">
        <v>85</v>
      </c>
      <c r="G8" s="90"/>
      <c r="H8" s="66"/>
      <c r="I8" s="188" t="s">
        <v>84</v>
      </c>
      <c r="J8" s="19"/>
    </row>
    <row r="9" spans="1:10" s="20" customFormat="1" ht="15" customHeight="1">
      <c r="A9" s="54"/>
      <c r="B9" s="22"/>
      <c r="C9" s="22"/>
      <c r="D9" s="31"/>
      <c r="E9" s="34"/>
      <c r="F9" s="183" t="str">
        <f>+'Income Statement'!C11</f>
        <v>30.09.2014</v>
      </c>
      <c r="G9" s="90"/>
      <c r="H9" s="66"/>
      <c r="I9" s="186" t="str">
        <f>'Income Statement'!E11</f>
        <v>30.09.2013</v>
      </c>
      <c r="J9" s="19"/>
    </row>
    <row r="10" spans="1:10" s="20" customFormat="1" ht="15" customHeight="1">
      <c r="A10" s="54"/>
      <c r="B10" s="22"/>
      <c r="C10" s="22"/>
      <c r="D10" s="31"/>
      <c r="E10" s="34"/>
      <c r="F10" s="184" t="s">
        <v>3</v>
      </c>
      <c r="G10" s="90"/>
      <c r="H10" s="66"/>
      <c r="I10" s="184" t="s">
        <v>3</v>
      </c>
      <c r="J10" s="19"/>
    </row>
    <row r="11" spans="1:10" s="20" customFormat="1" ht="15" customHeight="1">
      <c r="A11" s="54"/>
      <c r="B11" s="30" t="s">
        <v>72</v>
      </c>
      <c r="C11" s="22"/>
      <c r="D11" s="34"/>
      <c r="E11" s="34"/>
      <c r="F11" s="36"/>
      <c r="G11" s="90"/>
      <c r="H11" s="66"/>
      <c r="I11" s="36"/>
      <c r="J11" s="19"/>
    </row>
    <row r="12" spans="1:10" ht="15" customHeight="1">
      <c r="A12" s="53"/>
      <c r="B12" s="13" t="s">
        <v>139</v>
      </c>
      <c r="C12" s="13"/>
      <c r="D12" s="32"/>
      <c r="E12" s="32"/>
      <c r="F12" s="38">
        <v>582</v>
      </c>
      <c r="G12" s="90"/>
      <c r="H12" s="66"/>
      <c r="I12" s="38">
        <v>1582</v>
      </c>
      <c r="J12" s="12"/>
    </row>
    <row r="13" spans="1:10" ht="15" customHeight="1">
      <c r="A13" s="53"/>
      <c r="B13" s="13" t="s">
        <v>235</v>
      </c>
      <c r="C13" s="13"/>
      <c r="D13" s="32"/>
      <c r="E13" s="32"/>
      <c r="F13" s="38"/>
      <c r="G13" s="90"/>
      <c r="H13" s="66"/>
      <c r="I13" s="38"/>
      <c r="J13" s="12"/>
    </row>
    <row r="14" spans="1:10" ht="15" customHeight="1">
      <c r="A14" s="53"/>
      <c r="B14" s="13" t="s">
        <v>122</v>
      </c>
      <c r="C14" s="13"/>
      <c r="D14" s="32"/>
      <c r="E14" s="32"/>
      <c r="F14" s="38">
        <v>575</v>
      </c>
      <c r="G14" s="90"/>
      <c r="H14" s="66"/>
      <c r="I14" s="38">
        <v>632</v>
      </c>
      <c r="J14" s="12"/>
    </row>
    <row r="15" spans="1:10" ht="15" customHeight="1">
      <c r="A15" s="53"/>
      <c r="B15" s="92" t="s">
        <v>178</v>
      </c>
      <c r="C15" s="13"/>
      <c r="D15" s="32"/>
      <c r="E15" s="32"/>
      <c r="F15" s="38">
        <v>-15</v>
      </c>
      <c r="G15" s="90"/>
      <c r="H15" s="66"/>
      <c r="I15" s="38">
        <v>-14</v>
      </c>
      <c r="J15" s="12"/>
    </row>
    <row r="16" spans="1:10" ht="15" customHeight="1">
      <c r="A16" s="53"/>
      <c r="B16" s="13" t="s">
        <v>148</v>
      </c>
      <c r="C16" s="13"/>
      <c r="D16" s="32"/>
      <c r="E16" s="32"/>
      <c r="F16" s="38">
        <v>-196</v>
      </c>
      <c r="G16" s="90"/>
      <c r="H16" s="66"/>
      <c r="I16" s="38">
        <v>104</v>
      </c>
      <c r="J16" s="12"/>
    </row>
    <row r="17" spans="1:10" ht="15" customHeight="1">
      <c r="A17" s="53"/>
      <c r="B17" s="13" t="s">
        <v>123</v>
      </c>
      <c r="C17" s="13"/>
      <c r="D17" s="32"/>
      <c r="E17" s="32"/>
      <c r="F17" s="38">
        <v>222</v>
      </c>
      <c r="G17" s="90"/>
      <c r="H17" s="66"/>
      <c r="I17" s="38">
        <v>202</v>
      </c>
      <c r="J17" s="12"/>
    </row>
    <row r="18" spans="1:10" ht="15" customHeight="1">
      <c r="A18" s="53"/>
      <c r="B18" s="92" t="s">
        <v>169</v>
      </c>
      <c r="C18" s="13"/>
      <c r="D18" s="32"/>
      <c r="E18" s="32"/>
      <c r="F18" s="38">
        <v>61</v>
      </c>
      <c r="G18" s="90"/>
      <c r="H18" s="66"/>
      <c r="I18" s="38">
        <v>90</v>
      </c>
      <c r="J18" s="12"/>
    </row>
    <row r="19" spans="1:10" ht="15" customHeight="1">
      <c r="A19" s="53"/>
      <c r="B19" s="92" t="s">
        <v>170</v>
      </c>
      <c r="C19" s="13"/>
      <c r="D19" s="32"/>
      <c r="E19" s="32"/>
      <c r="F19" s="38">
        <v>-129</v>
      </c>
      <c r="G19" s="90"/>
      <c r="H19" s="66"/>
      <c r="I19" s="38">
        <v>-58</v>
      </c>
      <c r="J19" s="12"/>
    </row>
    <row r="20" spans="1:10" ht="15" customHeight="1">
      <c r="A20" s="53"/>
      <c r="B20" s="92" t="s">
        <v>181</v>
      </c>
      <c r="C20" s="13"/>
      <c r="D20" s="32"/>
      <c r="E20" s="32"/>
      <c r="F20" s="38">
        <v>0</v>
      </c>
      <c r="G20" s="90"/>
      <c r="H20" s="66"/>
      <c r="I20" s="38">
        <v>1</v>
      </c>
      <c r="J20" s="12"/>
    </row>
    <row r="21" spans="1:10" ht="15" customHeight="1">
      <c r="A21" s="53"/>
      <c r="B21" s="13" t="s">
        <v>149</v>
      </c>
      <c r="C21" s="13"/>
      <c r="D21" s="32"/>
      <c r="E21" s="32"/>
      <c r="F21" s="38">
        <v>-17</v>
      </c>
      <c r="G21" s="90"/>
      <c r="H21" s="66"/>
      <c r="I21" s="38">
        <v>0</v>
      </c>
      <c r="J21" s="12"/>
    </row>
    <row r="22" spans="1:10" ht="9" customHeight="1">
      <c r="A22" s="53"/>
      <c r="B22" s="13"/>
      <c r="C22" s="13"/>
      <c r="D22" s="32"/>
      <c r="E22" s="32"/>
      <c r="F22" s="57"/>
      <c r="G22" s="90"/>
      <c r="H22" s="66"/>
      <c r="I22" s="57"/>
      <c r="J22" s="12"/>
    </row>
    <row r="23" spans="1:10" s="6" customFormat="1" ht="15" customHeight="1">
      <c r="A23" s="53"/>
      <c r="B23" s="13" t="s">
        <v>130</v>
      </c>
      <c r="C23" s="13"/>
      <c r="D23" s="32"/>
      <c r="E23" s="32"/>
      <c r="F23" s="38">
        <f>SUM(F12:F22)</f>
        <v>1083</v>
      </c>
      <c r="G23" s="90"/>
      <c r="H23" s="66"/>
      <c r="I23" s="38">
        <f>SUM(I12:I22)</f>
        <v>2539</v>
      </c>
      <c r="J23" s="12"/>
    </row>
    <row r="24" spans="1:10" s="6" customFormat="1" ht="10.5" customHeight="1">
      <c r="A24" s="53"/>
      <c r="B24" s="13"/>
      <c r="C24" s="13"/>
      <c r="D24" s="33"/>
      <c r="E24" s="33"/>
      <c r="F24" s="38"/>
      <c r="G24" s="90"/>
      <c r="H24" s="66"/>
      <c r="I24" s="38"/>
      <c r="J24" s="12"/>
    </row>
    <row r="25" spans="1:10" s="6" customFormat="1" ht="15" customHeight="1">
      <c r="A25" s="53"/>
      <c r="B25" s="13" t="s">
        <v>14</v>
      </c>
      <c r="C25" s="13"/>
      <c r="D25" s="33"/>
      <c r="E25" s="33"/>
      <c r="F25" s="38"/>
      <c r="G25" s="90"/>
      <c r="H25" s="66"/>
      <c r="I25" s="38"/>
      <c r="J25" s="12"/>
    </row>
    <row r="26" spans="1:10" s="6" customFormat="1" ht="15" customHeight="1">
      <c r="A26" s="53"/>
      <c r="B26" s="13" t="s">
        <v>124</v>
      </c>
      <c r="C26" s="13"/>
      <c r="D26" s="33"/>
      <c r="E26" s="33"/>
      <c r="F26" s="38">
        <v>-511</v>
      </c>
      <c r="G26" s="90"/>
      <c r="H26" s="66"/>
      <c r="I26" s="38">
        <v>984</v>
      </c>
      <c r="J26" s="12"/>
    </row>
    <row r="27" spans="1:10" s="6" customFormat="1" ht="15" customHeight="1">
      <c r="A27" s="53"/>
      <c r="B27" s="13" t="s">
        <v>125</v>
      </c>
      <c r="C27" s="13"/>
      <c r="D27" s="33"/>
      <c r="E27" s="33"/>
      <c r="F27" s="38">
        <v>-1547</v>
      </c>
      <c r="G27" s="90"/>
      <c r="H27" s="66"/>
      <c r="I27" s="38">
        <v>-3469</v>
      </c>
      <c r="J27" s="12"/>
    </row>
    <row r="28" spans="1:10" s="6" customFormat="1" ht="15" customHeight="1">
      <c r="A28" s="53"/>
      <c r="B28" s="13" t="s">
        <v>126</v>
      </c>
      <c r="C28" s="13"/>
      <c r="D28" s="33"/>
      <c r="E28" s="33"/>
      <c r="F28" s="38">
        <v>800</v>
      </c>
      <c r="G28" s="90"/>
      <c r="H28" s="66"/>
      <c r="I28" s="38">
        <v>2044</v>
      </c>
      <c r="J28" s="12"/>
    </row>
    <row r="29" spans="1:10" s="6" customFormat="1" ht="9" customHeight="1">
      <c r="A29" s="53"/>
      <c r="B29" s="13"/>
      <c r="C29" s="13"/>
      <c r="D29" s="33"/>
      <c r="E29" s="33"/>
      <c r="F29" s="57"/>
      <c r="G29" s="90"/>
      <c r="H29" s="66"/>
      <c r="I29" s="57"/>
      <c r="J29" s="12"/>
    </row>
    <row r="30" spans="1:10" s="6" customFormat="1" ht="15" customHeight="1">
      <c r="A30" s="53"/>
      <c r="B30" s="92" t="s">
        <v>140</v>
      </c>
      <c r="C30" s="13"/>
      <c r="D30" s="32"/>
      <c r="E30" s="32"/>
      <c r="F30" s="38">
        <f>SUM(F23:F29)</f>
        <v>-175</v>
      </c>
      <c r="G30" s="90"/>
      <c r="H30" s="66"/>
      <c r="I30" s="38">
        <f>SUM(I23:I29)</f>
        <v>2098</v>
      </c>
      <c r="J30" s="12"/>
    </row>
    <row r="31" spans="1:10" s="6" customFormat="1" ht="15" customHeight="1">
      <c r="A31" s="53"/>
      <c r="B31" s="92" t="s">
        <v>169</v>
      </c>
      <c r="C31" s="13"/>
      <c r="D31" s="32"/>
      <c r="E31" s="32"/>
      <c r="F31" s="38">
        <f>-F18</f>
        <v>-61</v>
      </c>
      <c r="G31" s="90"/>
      <c r="H31" s="66"/>
      <c r="I31" s="38">
        <f>-I18</f>
        <v>-90</v>
      </c>
      <c r="J31" s="12"/>
    </row>
    <row r="32" spans="1:10" s="6" customFormat="1" ht="15" customHeight="1">
      <c r="A32" s="53"/>
      <c r="B32" s="92" t="s">
        <v>170</v>
      </c>
      <c r="C32" s="13"/>
      <c r="D32" s="32"/>
      <c r="E32" s="32"/>
      <c r="F32" s="38">
        <f>-F19</f>
        <v>129</v>
      </c>
      <c r="G32" s="90"/>
      <c r="H32" s="66"/>
      <c r="I32" s="38">
        <f>-I19</f>
        <v>58</v>
      </c>
      <c r="J32" s="12"/>
    </row>
    <row r="33" spans="1:10" s="6" customFormat="1" ht="15" customHeight="1">
      <c r="A33" s="53"/>
      <c r="B33" s="13" t="s">
        <v>90</v>
      </c>
      <c r="C33" s="13"/>
      <c r="D33" s="32"/>
      <c r="E33" s="32"/>
      <c r="F33" s="38">
        <v>-328</v>
      </c>
      <c r="G33" s="90"/>
      <c r="H33" s="66"/>
      <c r="I33" s="38">
        <v>-111</v>
      </c>
      <c r="J33" s="12"/>
    </row>
    <row r="34" spans="1:10" s="6" customFormat="1" ht="15" customHeight="1">
      <c r="A34" s="53"/>
      <c r="B34" s="92" t="s">
        <v>150</v>
      </c>
      <c r="C34" s="13"/>
      <c r="D34" s="32"/>
      <c r="E34" s="32"/>
      <c r="F34" s="38">
        <v>333</v>
      </c>
      <c r="G34" s="90"/>
      <c r="H34" s="66"/>
      <c r="I34" s="38">
        <v>0</v>
      </c>
      <c r="J34" s="12"/>
    </row>
    <row r="35" spans="1:10" s="6" customFormat="1" ht="9" customHeight="1">
      <c r="A35" s="53"/>
      <c r="B35" s="30"/>
      <c r="C35" s="13"/>
      <c r="D35" s="32"/>
      <c r="E35" s="32"/>
      <c r="F35" s="38"/>
      <c r="G35" s="90"/>
      <c r="H35" s="66"/>
      <c r="I35" s="38"/>
      <c r="J35" s="12"/>
    </row>
    <row r="36" spans="1:10" s="6" customFormat="1" ht="20.25" customHeight="1">
      <c r="A36" s="53"/>
      <c r="B36" s="30" t="s">
        <v>141</v>
      </c>
      <c r="C36" s="13"/>
      <c r="D36" s="32"/>
      <c r="E36" s="32"/>
      <c r="F36" s="58">
        <f>SUM(F30:F35)</f>
        <v>-102</v>
      </c>
      <c r="G36" s="90"/>
      <c r="H36" s="66"/>
      <c r="I36" s="58">
        <f>SUM(I30:I35)</f>
        <v>1955</v>
      </c>
      <c r="J36" s="12"/>
    </row>
    <row r="37" spans="1:10" s="6" customFormat="1" ht="9" customHeight="1">
      <c r="A37" s="53"/>
      <c r="B37" s="30"/>
      <c r="C37" s="13"/>
      <c r="D37" s="32"/>
      <c r="E37" s="32"/>
      <c r="F37" s="38"/>
      <c r="G37" s="90"/>
      <c r="H37" s="66"/>
      <c r="I37" s="38"/>
      <c r="J37" s="12"/>
    </row>
    <row r="38" spans="1:10" s="6" customFormat="1" ht="15" customHeight="1">
      <c r="A38" s="53"/>
      <c r="B38" s="30" t="s">
        <v>73</v>
      </c>
      <c r="C38" s="13"/>
      <c r="D38" s="32"/>
      <c r="E38" s="32"/>
      <c r="F38" s="38"/>
      <c r="G38" s="90"/>
      <c r="H38" s="66"/>
      <c r="I38" s="38"/>
      <c r="J38" s="12"/>
    </row>
    <row r="39" spans="1:10" s="6" customFormat="1" ht="15" customHeight="1">
      <c r="A39" s="53"/>
      <c r="B39" s="13" t="s">
        <v>222</v>
      </c>
      <c r="C39" s="13"/>
      <c r="D39" s="32"/>
      <c r="E39" s="32"/>
      <c r="F39" s="38">
        <v>17</v>
      </c>
      <c r="G39" s="90"/>
      <c r="H39" s="66"/>
      <c r="I39" s="38">
        <v>0</v>
      </c>
      <c r="J39" s="12"/>
    </row>
    <row r="40" spans="1:10" s="6" customFormat="1" ht="15" customHeight="1">
      <c r="A40" s="53"/>
      <c r="B40" s="13" t="s">
        <v>100</v>
      </c>
      <c r="C40" s="13"/>
      <c r="D40" s="32"/>
      <c r="E40" s="32"/>
      <c r="F40" s="38">
        <v>-171</v>
      </c>
      <c r="G40" s="90"/>
      <c r="H40" s="66"/>
      <c r="I40" s="38">
        <v>-202</v>
      </c>
      <c r="J40" s="12"/>
    </row>
    <row r="41" spans="1:10" s="6" customFormat="1" ht="15" customHeight="1">
      <c r="A41" s="53"/>
      <c r="B41" s="13" t="s">
        <v>179</v>
      </c>
      <c r="C41" s="13"/>
      <c r="D41" s="32"/>
      <c r="E41" s="32"/>
      <c r="F41" s="39">
        <f>-F15</f>
        <v>15</v>
      </c>
      <c r="G41" s="90"/>
      <c r="H41" s="66"/>
      <c r="I41" s="39">
        <f>-I15</f>
        <v>14</v>
      </c>
      <c r="J41" s="12"/>
    </row>
    <row r="42" spans="1:10" s="6" customFormat="1" ht="9" customHeight="1">
      <c r="A42" s="53"/>
      <c r="B42" s="13"/>
      <c r="C42" s="13"/>
      <c r="D42" s="33"/>
      <c r="E42" s="33"/>
      <c r="F42" s="38"/>
      <c r="G42" s="90"/>
      <c r="H42" s="66"/>
      <c r="I42" s="38"/>
      <c r="J42" s="12"/>
    </row>
    <row r="43" spans="1:10" s="6" customFormat="1" ht="20.25" customHeight="1">
      <c r="A43" s="53"/>
      <c r="B43" s="30" t="s">
        <v>142</v>
      </c>
      <c r="C43" s="13"/>
      <c r="D43" s="32"/>
      <c r="E43" s="32"/>
      <c r="F43" s="41">
        <f>SUM(F39:F42)</f>
        <v>-139</v>
      </c>
      <c r="G43" s="90"/>
      <c r="H43" s="66"/>
      <c r="I43" s="41">
        <f>SUM(I39:I42)</f>
        <v>-188</v>
      </c>
      <c r="J43" s="12"/>
    </row>
    <row r="44" spans="1:10" s="6" customFormat="1" ht="15" customHeight="1">
      <c r="A44" s="53"/>
      <c r="B44" s="30"/>
      <c r="C44" s="13"/>
      <c r="D44" s="32"/>
      <c r="E44" s="32"/>
      <c r="F44" s="39"/>
      <c r="G44" s="90"/>
      <c r="H44" s="66"/>
      <c r="I44" s="39"/>
      <c r="J44" s="12"/>
    </row>
    <row r="45" spans="1:10" s="6" customFormat="1" ht="15" customHeight="1">
      <c r="A45" s="53"/>
      <c r="B45" s="30" t="s">
        <v>74</v>
      </c>
      <c r="C45" s="13"/>
      <c r="D45" s="32"/>
      <c r="E45" s="32"/>
      <c r="F45" s="39"/>
      <c r="G45" s="90"/>
      <c r="H45" s="66"/>
      <c r="I45" s="39"/>
      <c r="J45" s="12"/>
    </row>
    <row r="46" spans="1:10" s="6" customFormat="1" ht="15" customHeight="1">
      <c r="A46" s="53"/>
      <c r="B46" s="13" t="s">
        <v>127</v>
      </c>
      <c r="C46" s="13"/>
      <c r="D46" s="32"/>
      <c r="E46" s="32"/>
      <c r="F46" s="39">
        <v>1048</v>
      </c>
      <c r="G46" s="90"/>
      <c r="H46" s="66"/>
      <c r="I46" s="39">
        <v>-73</v>
      </c>
      <c r="J46" s="12"/>
    </row>
    <row r="47" spans="1:10" s="6" customFormat="1" ht="15" customHeight="1">
      <c r="A47" s="53"/>
      <c r="B47" s="13" t="s">
        <v>128</v>
      </c>
      <c r="C47" s="13"/>
      <c r="D47" s="32"/>
      <c r="E47" s="32"/>
      <c r="F47" s="39">
        <v>0</v>
      </c>
      <c r="G47" s="90"/>
      <c r="H47" s="66"/>
      <c r="I47" s="39">
        <v>0</v>
      </c>
      <c r="J47" s="12"/>
    </row>
    <row r="48" spans="1:10" s="6" customFormat="1" ht="15" customHeight="1">
      <c r="A48" s="53"/>
      <c r="B48" s="13" t="s">
        <v>129</v>
      </c>
      <c r="C48" s="13"/>
      <c r="D48" s="32"/>
      <c r="E48" s="32"/>
      <c r="F48" s="39">
        <v>-49</v>
      </c>
      <c r="G48" s="90"/>
      <c r="H48" s="66"/>
      <c r="I48" s="39">
        <v>-53</v>
      </c>
      <c r="J48" s="12"/>
    </row>
    <row r="49" spans="1:10" s="6" customFormat="1" ht="9" customHeight="1">
      <c r="A49" s="53"/>
      <c r="B49" s="30"/>
      <c r="C49" s="13"/>
      <c r="D49" s="32"/>
      <c r="E49" s="32"/>
      <c r="F49" s="39"/>
      <c r="G49" s="90"/>
      <c r="H49" s="66"/>
      <c r="I49" s="39"/>
      <c r="J49" s="12"/>
    </row>
    <row r="50" spans="1:10" s="6" customFormat="1" ht="20.25" customHeight="1">
      <c r="A50" s="53"/>
      <c r="B50" s="30" t="s">
        <v>143</v>
      </c>
      <c r="C50" s="13"/>
      <c r="D50" s="32"/>
      <c r="E50" s="32"/>
      <c r="F50" s="41">
        <f>SUM(F46:F49)</f>
        <v>999</v>
      </c>
      <c r="G50" s="90"/>
      <c r="H50" s="66"/>
      <c r="I50" s="41">
        <f>SUM(I46:I49)</f>
        <v>-126</v>
      </c>
      <c r="J50" s="12"/>
    </row>
    <row r="51" spans="1:10" s="6" customFormat="1" ht="15" customHeight="1">
      <c r="A51" s="53"/>
      <c r="B51" s="13"/>
      <c r="C51" s="13"/>
      <c r="D51" s="32"/>
      <c r="E51" s="32"/>
      <c r="F51" s="39"/>
      <c r="G51" s="90"/>
      <c r="H51" s="66"/>
      <c r="I51" s="39"/>
      <c r="J51" s="12"/>
    </row>
    <row r="52" spans="1:10" s="6" customFormat="1" ht="15" customHeight="1">
      <c r="A52" s="53"/>
      <c r="B52" s="30" t="s">
        <v>15</v>
      </c>
      <c r="C52" s="13"/>
      <c r="D52" s="32"/>
      <c r="E52" s="32"/>
      <c r="F52" s="39">
        <f>F36+F43+F50</f>
        <v>758</v>
      </c>
      <c r="G52" s="90"/>
      <c r="H52" s="66"/>
      <c r="I52" s="39">
        <f>I36+I43+I50</f>
        <v>1641</v>
      </c>
      <c r="J52" s="12"/>
    </row>
    <row r="53" spans="1:10" s="6" customFormat="1" ht="15" customHeight="1">
      <c r="A53" s="53"/>
      <c r="B53" s="13"/>
      <c r="C53" s="13"/>
      <c r="D53" s="32"/>
      <c r="E53" s="32"/>
      <c r="F53" s="39"/>
      <c r="G53" s="90"/>
      <c r="H53" s="66"/>
      <c r="I53" s="39"/>
      <c r="J53" s="12"/>
    </row>
    <row r="54" spans="1:10" s="6" customFormat="1" ht="15" customHeight="1">
      <c r="A54" s="53"/>
      <c r="B54" s="30" t="s">
        <v>16</v>
      </c>
      <c r="C54" s="13"/>
      <c r="D54" s="32"/>
      <c r="E54" s="32"/>
      <c r="F54" s="39">
        <v>21786</v>
      </c>
      <c r="G54" s="90"/>
      <c r="H54" s="66"/>
      <c r="I54" s="39">
        <v>11388</v>
      </c>
      <c r="J54" s="12"/>
    </row>
    <row r="55" spans="1:10" s="6" customFormat="1" ht="9" customHeight="1">
      <c r="A55" s="53"/>
      <c r="B55" s="13"/>
      <c r="C55" s="13"/>
      <c r="D55" s="32"/>
      <c r="E55" s="32"/>
      <c r="F55" s="59"/>
      <c r="G55" s="90"/>
      <c r="H55" s="66"/>
      <c r="I55" s="59"/>
      <c r="J55" s="12"/>
    </row>
    <row r="56" spans="1:10" s="6" customFormat="1" ht="15" customHeight="1">
      <c r="A56" s="53"/>
      <c r="B56" s="13"/>
      <c r="C56" s="13"/>
      <c r="D56" s="32"/>
      <c r="E56" s="32"/>
      <c r="F56" s="39"/>
      <c r="G56" s="90"/>
      <c r="H56" s="66"/>
      <c r="I56" s="39"/>
      <c r="J56" s="12"/>
    </row>
    <row r="57" spans="1:10" s="6" customFormat="1" ht="15" customHeight="1">
      <c r="A57" s="53"/>
      <c r="B57" s="30" t="s">
        <v>17</v>
      </c>
      <c r="C57" s="13"/>
      <c r="D57" s="32"/>
      <c r="E57" s="32"/>
      <c r="F57" s="39">
        <f>SUM(F52:F55)</f>
        <v>22544</v>
      </c>
      <c r="G57" s="90"/>
      <c r="H57" s="66"/>
      <c r="I57" s="39">
        <f>SUM(I51:I55)</f>
        <v>13029</v>
      </c>
      <c r="J57" s="12"/>
    </row>
    <row r="58" spans="1:10" s="6" customFormat="1" ht="15" customHeight="1" thickBot="1">
      <c r="A58" s="53"/>
      <c r="B58" s="13"/>
      <c r="C58" s="13"/>
      <c r="D58" s="32"/>
      <c r="E58" s="32"/>
      <c r="F58" s="109"/>
      <c r="G58" s="90"/>
      <c r="H58" s="66"/>
      <c r="I58" s="109"/>
      <c r="J58" s="12"/>
    </row>
    <row r="59" spans="1:10" s="6" customFormat="1" ht="15" customHeight="1" thickTop="1">
      <c r="A59" s="53"/>
      <c r="B59" s="13"/>
      <c r="C59" s="13"/>
      <c r="D59" s="32"/>
      <c r="E59" s="32"/>
      <c r="F59" s="39"/>
      <c r="G59" s="66"/>
      <c r="H59" s="66"/>
      <c r="I59" s="39"/>
      <c r="J59" s="12"/>
    </row>
    <row r="60" spans="1:10" s="6" customFormat="1" ht="15" customHeight="1">
      <c r="A60" s="53"/>
      <c r="B60" s="30" t="s">
        <v>108</v>
      </c>
      <c r="C60" s="13"/>
      <c r="D60" s="32"/>
      <c r="E60" s="32"/>
      <c r="F60" s="39"/>
      <c r="G60" s="66"/>
      <c r="H60" s="66"/>
      <c r="I60" s="39"/>
      <c r="J60" s="12"/>
    </row>
    <row r="61" spans="1:10" s="6" customFormat="1" ht="15" customHeight="1">
      <c r="A61" s="53"/>
      <c r="B61" s="30" t="s">
        <v>241</v>
      </c>
      <c r="C61" s="13"/>
      <c r="D61" s="32"/>
      <c r="E61" s="32"/>
      <c r="F61" s="39"/>
      <c r="G61" s="66"/>
      <c r="H61" s="66"/>
      <c r="I61" s="39"/>
      <c r="J61" s="12"/>
    </row>
    <row r="62" spans="1:10" s="6" customFormat="1" ht="15" customHeight="1" thickBot="1">
      <c r="A62" s="87"/>
      <c r="B62" s="42"/>
      <c r="C62" s="42"/>
      <c r="D62" s="55"/>
      <c r="E62" s="55"/>
      <c r="F62" s="44"/>
      <c r="G62" s="68"/>
      <c r="H62" s="68"/>
      <c r="I62" s="44"/>
      <c r="J62" s="56"/>
    </row>
    <row r="63" spans="2:9" s="6" customFormat="1" ht="15" customHeight="1">
      <c r="B63" s="30"/>
      <c r="C63" s="13"/>
      <c r="D63" s="32"/>
      <c r="E63" s="32"/>
      <c r="F63" s="39"/>
      <c r="G63" s="66"/>
      <c r="H63" s="66"/>
      <c r="I63" s="39"/>
    </row>
    <row r="64" spans="2:9" s="6" customFormat="1" ht="15" customHeight="1">
      <c r="B64" s="30"/>
      <c r="C64" s="93"/>
      <c r="D64" s="32"/>
      <c r="E64" s="32"/>
      <c r="F64" s="11"/>
      <c r="G64" s="66"/>
      <c r="H64" s="66"/>
      <c r="I64" s="39"/>
    </row>
    <row r="65" spans="2:9" s="6" customFormat="1" ht="15" customHeight="1">
      <c r="B65" s="13"/>
      <c r="C65" s="13"/>
      <c r="D65" s="32"/>
      <c r="E65" s="32"/>
      <c r="F65" s="39"/>
      <c r="G65" s="66"/>
      <c r="H65" s="66"/>
      <c r="I65" s="39"/>
    </row>
    <row r="66" spans="2:9" s="6" customFormat="1" ht="15" customHeight="1">
      <c r="B66" s="13"/>
      <c r="C66" s="13"/>
      <c r="D66" s="32"/>
      <c r="E66" s="32"/>
      <c r="F66" s="39"/>
      <c r="G66" s="66"/>
      <c r="H66" s="66"/>
      <c r="I66" s="39"/>
    </row>
    <row r="67" spans="2:9" s="6" customFormat="1" ht="15" customHeight="1">
      <c r="B67" s="30"/>
      <c r="C67" s="92"/>
      <c r="D67" s="32"/>
      <c r="E67" s="32"/>
      <c r="F67" s="39"/>
      <c r="G67" s="66"/>
      <c r="H67" s="66"/>
      <c r="I67" s="39"/>
    </row>
    <row r="68" spans="2:9" s="6" customFormat="1" ht="15" customHeight="1">
      <c r="B68" s="30"/>
      <c r="C68" s="92"/>
      <c r="D68" s="32"/>
      <c r="E68" s="32"/>
      <c r="F68" s="39"/>
      <c r="G68" s="66"/>
      <c r="H68" s="66"/>
      <c r="I68" s="39"/>
    </row>
    <row r="69" spans="3:9" s="6" customFormat="1" ht="15" customHeight="1">
      <c r="C69" s="92"/>
      <c r="D69" s="32"/>
      <c r="E69" s="32"/>
      <c r="F69" s="39"/>
      <c r="G69" s="66"/>
      <c r="H69" s="66"/>
      <c r="I69" s="48"/>
    </row>
    <row r="70" spans="2:9" s="6" customFormat="1" ht="15" customHeight="1">
      <c r="B70" s="13"/>
      <c r="F70" s="39"/>
      <c r="G70" s="66"/>
      <c r="H70" s="66"/>
      <c r="I70" s="39"/>
    </row>
    <row r="71" spans="2:9" s="6" customFormat="1" ht="15" customHeight="1">
      <c r="B71" s="30"/>
      <c r="C71" s="92"/>
      <c r="D71" s="32"/>
      <c r="E71" s="32"/>
      <c r="F71" s="39"/>
      <c r="G71" s="66"/>
      <c r="H71" s="66"/>
      <c r="I71" s="49"/>
    </row>
    <row r="72" spans="2:9" s="6" customFormat="1" ht="15" customHeight="1">
      <c r="B72" s="13"/>
      <c r="C72" s="13"/>
      <c r="D72" s="32"/>
      <c r="E72" s="32"/>
      <c r="F72" s="49"/>
      <c r="G72" s="66"/>
      <c r="H72" s="66"/>
      <c r="I72" s="39"/>
    </row>
    <row r="73" spans="2:10" s="6" customFormat="1" ht="15" customHeight="1">
      <c r="B73" s="30"/>
      <c r="C73" s="13"/>
      <c r="D73" s="32"/>
      <c r="E73" s="32"/>
      <c r="F73" s="39"/>
      <c r="G73" s="32"/>
      <c r="H73" s="32"/>
      <c r="I73" s="39"/>
      <c r="J73" s="13"/>
    </row>
    <row r="74" spans="2:10" s="6" customFormat="1" ht="15" customHeight="1">
      <c r="B74" s="30"/>
      <c r="C74" s="13"/>
      <c r="D74" s="32"/>
      <c r="E74" s="32"/>
      <c r="F74" s="39"/>
      <c r="G74" s="32"/>
      <c r="H74" s="32"/>
      <c r="I74" s="39"/>
      <c r="J74" s="13"/>
    </row>
    <row r="75" spans="2:10" s="6" customFormat="1" ht="15" customHeight="1">
      <c r="B75" s="30"/>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thickBot="1">
      <c r="B126" s="13"/>
      <c r="C126" s="13"/>
      <c r="D126" s="32"/>
      <c r="E126" s="32"/>
      <c r="F126" s="39"/>
      <c r="G126" s="43"/>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ht="15" customHeight="1">
      <c r="B241" s="45"/>
      <c r="C241" s="13"/>
      <c r="D241" s="32"/>
      <c r="E241" s="32"/>
      <c r="F241" s="39"/>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3:6" ht="15" customHeight="1">
      <c r="C1253" s="45"/>
      <c r="D1253" s="45"/>
      <c r="E1253" s="13"/>
      <c r="F125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L18" sqref="L18"/>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4"/>
      <c r="B1" s="148"/>
      <c r="C1" s="50"/>
      <c r="D1" s="50"/>
      <c r="E1" s="51"/>
      <c r="F1" s="51"/>
      <c r="G1" s="51"/>
      <c r="H1" s="51"/>
      <c r="I1" s="98"/>
    </row>
    <row r="2" spans="1:9" ht="15" customHeight="1">
      <c r="A2" s="65"/>
      <c r="B2" s="141"/>
      <c r="C2" s="1"/>
      <c r="D2" s="1"/>
      <c r="E2" s="2"/>
      <c r="F2" s="2"/>
      <c r="G2" s="2"/>
      <c r="H2" s="2"/>
      <c r="I2" s="99"/>
    </row>
    <row r="3" spans="1:9" ht="15" customHeight="1">
      <c r="A3" s="65"/>
      <c r="B3" s="151"/>
      <c r="C3" s="1"/>
      <c r="D3" s="1"/>
      <c r="E3" s="1"/>
      <c r="F3" s="1"/>
      <c r="G3" s="1"/>
      <c r="H3" s="1"/>
      <c r="I3" s="100"/>
    </row>
    <row r="4" spans="1:9" ht="15" customHeight="1" thickBot="1">
      <c r="A4" s="155"/>
      <c r="B4" s="146"/>
      <c r="C4" s="61"/>
      <c r="D4" s="61"/>
      <c r="E4" s="61"/>
      <c r="F4" s="61"/>
      <c r="G4" s="61"/>
      <c r="H4" s="61"/>
      <c r="I4" s="62"/>
    </row>
    <row r="5" spans="1:9" ht="15" customHeight="1" thickTop="1">
      <c r="A5" s="65"/>
      <c r="B5" s="126"/>
      <c r="C5" s="63"/>
      <c r="D5" s="63"/>
      <c r="E5" s="63"/>
      <c r="F5" s="63"/>
      <c r="G5" s="63"/>
      <c r="H5" s="63"/>
      <c r="I5" s="64"/>
    </row>
    <row r="6" spans="1:9" ht="15" customHeight="1">
      <c r="A6" s="65"/>
      <c r="B6" s="143" t="s">
        <v>18</v>
      </c>
      <c r="C6" s="63"/>
      <c r="D6" s="63"/>
      <c r="E6" s="63"/>
      <c r="F6" s="63"/>
      <c r="G6" s="63"/>
      <c r="H6" s="63"/>
      <c r="I6" s="64"/>
    </row>
    <row r="7" spans="1:9" ht="15" customHeight="1">
      <c r="A7" s="65"/>
      <c r="B7" s="143"/>
      <c r="C7" s="63"/>
      <c r="D7" s="63"/>
      <c r="E7" s="63"/>
      <c r="F7" s="63"/>
      <c r="G7" s="63"/>
      <c r="H7" s="63"/>
      <c r="I7" s="64"/>
    </row>
    <row r="8" spans="1:9" s="174" customFormat="1" ht="40.5" customHeight="1">
      <c r="A8" s="170"/>
      <c r="B8" s="171"/>
      <c r="C8" s="290" t="s">
        <v>75</v>
      </c>
      <c r="D8" s="290"/>
      <c r="E8" s="290"/>
      <c r="F8" s="290"/>
      <c r="G8" s="172" t="s">
        <v>219</v>
      </c>
      <c r="H8" s="172" t="s">
        <v>76</v>
      </c>
      <c r="I8" s="173"/>
    </row>
    <row r="9" spans="1:9" ht="25.5">
      <c r="A9" s="65"/>
      <c r="B9" s="63"/>
      <c r="C9" s="168" t="s">
        <v>77</v>
      </c>
      <c r="D9" s="168" t="s">
        <v>91</v>
      </c>
      <c r="E9" s="169" t="s">
        <v>78</v>
      </c>
      <c r="F9" s="166" t="s">
        <v>19</v>
      </c>
      <c r="G9" s="167"/>
      <c r="H9" s="166"/>
      <c r="I9" s="101"/>
    </row>
    <row r="10" spans="1:9" ht="15" customHeight="1">
      <c r="A10" s="65"/>
      <c r="B10" s="63"/>
      <c r="C10" s="166" t="s">
        <v>3</v>
      </c>
      <c r="D10" s="166" t="s">
        <v>3</v>
      </c>
      <c r="E10" s="166" t="s">
        <v>3</v>
      </c>
      <c r="F10" s="166" t="s">
        <v>3</v>
      </c>
      <c r="G10" s="166" t="s">
        <v>3</v>
      </c>
      <c r="H10" s="166" t="s">
        <v>3</v>
      </c>
      <c r="I10" s="101"/>
    </row>
    <row r="11" spans="1:9" ht="15" customHeight="1">
      <c r="A11" s="65"/>
      <c r="B11" s="63"/>
      <c r="C11" s="63"/>
      <c r="D11" s="63"/>
      <c r="E11" s="66"/>
      <c r="F11" s="67"/>
      <c r="G11" s="66"/>
      <c r="H11" s="67"/>
      <c r="I11" s="101"/>
    </row>
    <row r="12" spans="1:9" ht="15" customHeight="1">
      <c r="A12" s="65"/>
      <c r="B12" s="116" t="s">
        <v>46</v>
      </c>
      <c r="C12" s="13"/>
      <c r="D12" s="13"/>
      <c r="E12" s="32"/>
      <c r="F12" s="38"/>
      <c r="G12" s="32"/>
      <c r="H12" s="38"/>
      <c r="I12" s="101"/>
    </row>
    <row r="13" spans="1:11" ht="15" customHeight="1" thickBot="1">
      <c r="A13" s="156"/>
      <c r="B13" s="152" t="str">
        <f>+'Income Statement'!C11</f>
        <v>30.09.2014</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20</v>
      </c>
      <c r="C15" s="14">
        <v>49998</v>
      </c>
      <c r="D15" s="14">
        <v>0</v>
      </c>
      <c r="E15" s="14">
        <v>25123</v>
      </c>
      <c r="F15" s="70">
        <f>SUM(C15:E15)</f>
        <v>75121</v>
      </c>
      <c r="G15" s="14">
        <v>0</v>
      </c>
      <c r="H15" s="70">
        <f>F15+G15</f>
        <v>75121</v>
      </c>
      <c r="I15" s="101"/>
      <c r="K15" s="89"/>
    </row>
    <row r="16" spans="1:9" s="63" customFormat="1" ht="15" customHeight="1">
      <c r="A16" s="65"/>
      <c r="B16" s="13"/>
      <c r="C16" s="14"/>
      <c r="D16" s="14"/>
      <c r="E16" s="71"/>
      <c r="F16" s="70"/>
      <c r="G16" s="71"/>
      <c r="H16" s="70"/>
      <c r="I16" s="101"/>
    </row>
    <row r="17" spans="1:9" s="63" customFormat="1" ht="15" customHeight="1">
      <c r="A17" s="65"/>
      <c r="B17" s="13" t="s">
        <v>180</v>
      </c>
      <c r="C17" s="14">
        <v>0</v>
      </c>
      <c r="D17" s="14">
        <v>0</v>
      </c>
      <c r="E17" s="71">
        <f>'Income Statement'!H31</f>
        <v>393</v>
      </c>
      <c r="F17" s="70">
        <f>SUM(C17:E17)</f>
        <v>393</v>
      </c>
      <c r="G17" s="71">
        <v>0</v>
      </c>
      <c r="H17" s="70">
        <f>F17+G17</f>
        <v>393</v>
      </c>
      <c r="I17" s="101"/>
    </row>
    <row r="18" spans="1:9" s="63" customFormat="1" ht="15" customHeight="1">
      <c r="A18" s="65"/>
      <c r="B18" s="13"/>
      <c r="C18" s="14"/>
      <c r="D18" s="14"/>
      <c r="E18" s="71"/>
      <c r="F18" s="70"/>
      <c r="G18" s="71"/>
      <c r="H18" s="70"/>
      <c r="I18" s="101"/>
    </row>
    <row r="19" spans="1:9" s="63" customFormat="1" ht="15" customHeight="1">
      <c r="A19" s="65"/>
      <c r="B19" s="13"/>
      <c r="C19" s="21"/>
      <c r="D19" s="21"/>
      <c r="E19" s="72"/>
      <c r="F19" s="73"/>
      <c r="G19" s="72"/>
      <c r="H19" s="73"/>
      <c r="I19" s="101"/>
    </row>
    <row r="20" spans="1:9" s="63" customFormat="1" ht="15" customHeight="1">
      <c r="A20" s="65"/>
      <c r="B20" s="13"/>
      <c r="C20" s="14"/>
      <c r="D20" s="14"/>
      <c r="E20" s="71"/>
      <c r="F20" s="70"/>
      <c r="G20" s="71"/>
      <c r="H20" s="70"/>
      <c r="I20" s="101"/>
    </row>
    <row r="21" spans="1:9" s="63" customFormat="1" ht="15" customHeight="1">
      <c r="A21" s="65"/>
      <c r="B21" s="30" t="s">
        <v>21</v>
      </c>
      <c r="C21" s="14">
        <f aca="true" t="shared" si="0" ref="C21:H21">SUM(C15:C19)</f>
        <v>49998</v>
      </c>
      <c r="D21" s="14">
        <f t="shared" si="0"/>
        <v>0</v>
      </c>
      <c r="E21" s="14">
        <f t="shared" si="0"/>
        <v>25516</v>
      </c>
      <c r="F21" s="14">
        <f t="shared" si="0"/>
        <v>75514</v>
      </c>
      <c r="G21" s="14">
        <f t="shared" si="0"/>
        <v>0</v>
      </c>
      <c r="H21" s="14">
        <f t="shared" si="0"/>
        <v>75514</v>
      </c>
      <c r="I21" s="101"/>
    </row>
    <row r="22" spans="1:9" s="63" customFormat="1" ht="15" customHeight="1" thickBot="1">
      <c r="A22" s="65"/>
      <c r="B22" s="13"/>
      <c r="C22" s="42"/>
      <c r="D22" s="42"/>
      <c r="E22" s="68"/>
      <c r="F22" s="69"/>
      <c r="G22" s="68"/>
      <c r="H22" s="69"/>
      <c r="I22" s="101"/>
    </row>
    <row r="23" spans="1:9" s="63" customFormat="1" ht="15" customHeight="1" thickBot="1">
      <c r="A23" s="156"/>
      <c r="B23" s="153"/>
      <c r="C23" s="42"/>
      <c r="D23" s="42"/>
      <c r="E23" s="68"/>
      <c r="F23" s="69"/>
      <c r="G23" s="68"/>
      <c r="H23" s="69"/>
      <c r="I23" s="102"/>
    </row>
    <row r="24" spans="1:9" s="63" customFormat="1" ht="6.75" customHeight="1">
      <c r="A24" s="65"/>
      <c r="B24" s="13"/>
      <c r="C24" s="13"/>
      <c r="D24" s="13"/>
      <c r="E24" s="32"/>
      <c r="F24" s="39"/>
      <c r="G24" s="32"/>
      <c r="H24" s="39"/>
      <c r="I24" s="101"/>
    </row>
    <row r="25" spans="1:9" s="63" customFormat="1" ht="15" customHeight="1">
      <c r="A25" s="65"/>
      <c r="B25" s="30" t="s">
        <v>45</v>
      </c>
      <c r="C25" s="14"/>
      <c r="D25" s="14"/>
      <c r="E25" s="14"/>
      <c r="F25" s="14"/>
      <c r="G25" s="14"/>
      <c r="H25" s="14"/>
      <c r="I25" s="101"/>
    </row>
    <row r="26" spans="1:9" s="63" customFormat="1" ht="15" customHeight="1" thickBot="1">
      <c r="A26" s="156"/>
      <c r="B26" s="158" t="str">
        <f>'Cash Flow'!I9</f>
        <v>30.09.2013</v>
      </c>
      <c r="C26" s="13"/>
      <c r="D26" s="13"/>
      <c r="E26" s="32"/>
      <c r="F26" s="38"/>
      <c r="G26" s="32"/>
      <c r="H26" s="38"/>
      <c r="I26" s="101"/>
    </row>
    <row r="27" spans="1:9" s="63" customFormat="1" ht="15" customHeight="1">
      <c r="A27" s="65"/>
      <c r="B27" s="13"/>
      <c r="C27" s="13"/>
      <c r="D27" s="13"/>
      <c r="E27" s="32"/>
      <c r="F27" s="38"/>
      <c r="G27" s="32"/>
      <c r="H27" s="38"/>
      <c r="I27" s="101"/>
    </row>
    <row r="28" spans="1:9" s="63" customFormat="1" ht="15" customHeight="1">
      <c r="A28" s="65"/>
      <c r="B28" s="30" t="s">
        <v>20</v>
      </c>
      <c r="C28" s="14">
        <v>49998</v>
      </c>
      <c r="D28" s="14">
        <v>0</v>
      </c>
      <c r="E28" s="14">
        <v>16890</v>
      </c>
      <c r="F28" s="70">
        <f>SUM(C28:E28)</f>
        <v>66888</v>
      </c>
      <c r="G28" s="14">
        <v>0</v>
      </c>
      <c r="H28" s="70">
        <f>F28+G28</f>
        <v>66888</v>
      </c>
      <c r="I28" s="101"/>
    </row>
    <row r="29" spans="1:9" s="63" customFormat="1" ht="15" customHeight="1">
      <c r="A29" s="65"/>
      <c r="B29" s="13"/>
      <c r="C29" s="14"/>
      <c r="D29" s="14"/>
      <c r="E29" s="71"/>
      <c r="F29" s="70"/>
      <c r="G29" s="71"/>
      <c r="H29" s="70"/>
      <c r="I29" s="101"/>
    </row>
    <row r="30" spans="1:9" s="63" customFormat="1" ht="15" customHeight="1">
      <c r="A30" s="65"/>
      <c r="B30" s="13" t="s">
        <v>180</v>
      </c>
      <c r="C30" s="14">
        <v>0</v>
      </c>
      <c r="D30" s="14">
        <v>0</v>
      </c>
      <c r="E30" s="71">
        <f>'Income Statement'!J31</f>
        <v>1348</v>
      </c>
      <c r="F30" s="70">
        <f>SUM(C30:E30)</f>
        <v>1348</v>
      </c>
      <c r="G30" s="71">
        <v>0</v>
      </c>
      <c r="H30" s="70">
        <f>F30+G30</f>
        <v>1348</v>
      </c>
      <c r="I30" s="101"/>
    </row>
    <row r="31" spans="1:9" s="63" customFormat="1" ht="15" customHeight="1">
      <c r="A31" s="65"/>
      <c r="B31" s="13"/>
      <c r="C31" s="21"/>
      <c r="D31" s="21"/>
      <c r="E31" s="72"/>
      <c r="F31" s="73"/>
      <c r="G31" s="72"/>
      <c r="H31" s="73"/>
      <c r="I31" s="101"/>
    </row>
    <row r="32" spans="1:9" s="63" customFormat="1" ht="15" customHeight="1">
      <c r="A32" s="65"/>
      <c r="B32" s="13"/>
      <c r="C32" s="14"/>
      <c r="D32" s="14"/>
      <c r="E32" s="71"/>
      <c r="F32" s="70"/>
      <c r="G32" s="71"/>
      <c r="H32" s="70"/>
      <c r="I32" s="101"/>
    </row>
    <row r="33" spans="1:9" s="63" customFormat="1" ht="15" customHeight="1">
      <c r="A33" s="65"/>
      <c r="B33" s="30" t="s">
        <v>21</v>
      </c>
      <c r="C33" s="14">
        <f>C28+C30</f>
        <v>49998</v>
      </c>
      <c r="D33" s="14">
        <f>D28+D30</f>
        <v>0</v>
      </c>
      <c r="E33" s="14">
        <f>SUM(E28:E30)</f>
        <v>18238</v>
      </c>
      <c r="F33" s="14">
        <f>SUM(F28:F30)</f>
        <v>68236</v>
      </c>
      <c r="G33" s="14">
        <f>SUM(G28:G30)</f>
        <v>0</v>
      </c>
      <c r="H33" s="14">
        <f>SUM(H28:H30)</f>
        <v>68236</v>
      </c>
      <c r="I33" s="101"/>
    </row>
    <row r="34" spans="1:9" s="63" customFormat="1" ht="15" customHeight="1" thickBot="1">
      <c r="A34" s="65"/>
      <c r="B34" s="13"/>
      <c r="C34" s="42"/>
      <c r="D34" s="42"/>
      <c r="E34" s="68"/>
      <c r="F34" s="69"/>
      <c r="G34" s="68"/>
      <c r="H34" s="69"/>
      <c r="I34" s="101"/>
    </row>
    <row r="35" spans="1:9" s="63" customFormat="1" ht="15" customHeight="1">
      <c r="A35" s="65"/>
      <c r="B35" s="13"/>
      <c r="C35" s="13"/>
      <c r="D35" s="13"/>
      <c r="E35" s="66"/>
      <c r="F35" s="38"/>
      <c r="G35" s="66"/>
      <c r="H35" s="38"/>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30" t="s">
        <v>109</v>
      </c>
      <c r="C38" s="13"/>
      <c r="D38" s="13"/>
      <c r="E38" s="66"/>
      <c r="F38" s="38"/>
      <c r="G38" s="66"/>
      <c r="H38" s="38"/>
      <c r="I38" s="101"/>
    </row>
    <row r="39" spans="1:9" s="63" customFormat="1" ht="15" customHeight="1" thickBot="1">
      <c r="A39" s="156"/>
      <c r="B39" s="153" t="s">
        <v>242</v>
      </c>
      <c r="C39" s="42"/>
      <c r="D39" s="42"/>
      <c r="E39" s="68"/>
      <c r="F39" s="69"/>
      <c r="G39" s="68"/>
      <c r="H39" s="69"/>
      <c r="I39" s="102"/>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1444"/>
  <sheetViews>
    <sheetView showGridLines="0" tabSelected="1" view="pageBreakPreview" zoomScaleSheetLayoutView="100" zoomScalePageLayoutView="0" workbookViewId="0" topLeftCell="A175">
      <selection activeCell="K120" sqref="K120"/>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0"/>
      <c r="B1" s="221"/>
      <c r="C1" s="221"/>
      <c r="D1" s="148"/>
      <c r="E1" s="148"/>
      <c r="F1" s="222"/>
      <c r="G1" s="222"/>
      <c r="H1" s="222"/>
      <c r="I1" s="209"/>
    </row>
    <row r="2" spans="1:9" ht="12.75">
      <c r="A2" s="223"/>
      <c r="B2" s="79"/>
      <c r="C2" s="79"/>
      <c r="D2" s="76"/>
      <c r="E2" s="76"/>
      <c r="F2" s="75"/>
      <c r="G2" s="75"/>
      <c r="H2" s="75"/>
      <c r="I2" s="211"/>
    </row>
    <row r="3" spans="1:9" ht="21" customHeight="1">
      <c r="A3" s="224"/>
      <c r="B3" s="79"/>
      <c r="C3" s="79"/>
      <c r="D3" s="77"/>
      <c r="E3" s="77"/>
      <c r="F3" s="74"/>
      <c r="G3" s="74"/>
      <c r="H3" s="74"/>
      <c r="I3" s="211"/>
    </row>
    <row r="4" spans="1:9" s="108" customFormat="1" ht="23.25" customHeight="1" thickBot="1">
      <c r="A4" s="225" t="s">
        <v>243</v>
      </c>
      <c r="B4" s="204"/>
      <c r="C4" s="204"/>
      <c r="D4" s="205"/>
      <c r="E4" s="205"/>
      <c r="F4" s="206"/>
      <c r="G4" s="207"/>
      <c r="H4" s="207"/>
      <c r="I4" s="226"/>
    </row>
    <row r="5" spans="1:9" ht="9" customHeight="1">
      <c r="A5" s="210"/>
      <c r="B5" s="114"/>
      <c r="C5" s="114"/>
      <c r="D5" s="114"/>
      <c r="E5" s="114"/>
      <c r="F5" s="115"/>
      <c r="G5" s="88"/>
      <c r="H5" s="88"/>
      <c r="I5" s="211"/>
    </row>
    <row r="6" spans="1:9" ht="12.75">
      <c r="A6" s="212">
        <v>1</v>
      </c>
      <c r="B6" s="116" t="s">
        <v>60</v>
      </c>
      <c r="C6" s="116"/>
      <c r="D6" s="114"/>
      <c r="E6" s="114"/>
      <c r="F6" s="115"/>
      <c r="G6" s="88"/>
      <c r="H6" s="88"/>
      <c r="I6" s="211"/>
    </row>
    <row r="7" spans="1:9" ht="12.75">
      <c r="A7" s="210"/>
      <c r="B7" s="107"/>
      <c r="C7" s="107"/>
      <c r="D7" s="107"/>
      <c r="E7" s="107"/>
      <c r="F7" s="107"/>
      <c r="G7" s="107"/>
      <c r="H7" s="107"/>
      <c r="I7" s="211"/>
    </row>
    <row r="8" spans="1:9" ht="12.75">
      <c r="A8" s="210"/>
      <c r="B8" s="107"/>
      <c r="C8" s="107"/>
      <c r="D8" s="107"/>
      <c r="E8" s="107"/>
      <c r="F8" s="107"/>
      <c r="G8" s="107"/>
      <c r="H8" s="107"/>
      <c r="I8" s="211"/>
    </row>
    <row r="9" spans="1:9" ht="12.75">
      <c r="A9" s="210"/>
      <c r="B9" s="107"/>
      <c r="C9" s="107"/>
      <c r="D9" s="107"/>
      <c r="E9" s="107"/>
      <c r="F9" s="107"/>
      <c r="G9" s="107"/>
      <c r="H9" s="107"/>
      <c r="I9" s="211"/>
    </row>
    <row r="10" spans="1:9" ht="12.75">
      <c r="A10" s="210"/>
      <c r="B10" s="107"/>
      <c r="C10" s="107"/>
      <c r="D10" s="107"/>
      <c r="E10" s="107"/>
      <c r="F10" s="107"/>
      <c r="G10" s="107"/>
      <c r="H10" s="107"/>
      <c r="I10" s="211"/>
    </row>
    <row r="11" spans="1:9" ht="12.75">
      <c r="A11" s="210"/>
      <c r="B11" s="107"/>
      <c r="C11" s="107"/>
      <c r="D11" s="107"/>
      <c r="E11" s="107"/>
      <c r="F11" s="107"/>
      <c r="G11" s="107"/>
      <c r="H11" s="107"/>
      <c r="I11" s="211"/>
    </row>
    <row r="12" spans="1:9" ht="12.75">
      <c r="A12" s="210"/>
      <c r="B12" s="107"/>
      <c r="C12" s="107"/>
      <c r="D12" s="107"/>
      <c r="E12" s="107"/>
      <c r="F12" s="107"/>
      <c r="G12" s="107"/>
      <c r="H12" s="107"/>
      <c r="I12" s="211"/>
    </row>
    <row r="13" spans="1:9" ht="12.75">
      <c r="A13" s="210"/>
      <c r="B13" s="107"/>
      <c r="C13" s="107"/>
      <c r="D13" s="107"/>
      <c r="E13" s="107"/>
      <c r="F13" s="107"/>
      <c r="G13" s="107"/>
      <c r="H13" s="107"/>
      <c r="I13" s="211"/>
    </row>
    <row r="14" spans="1:9" ht="12.75">
      <c r="A14" s="210"/>
      <c r="B14" s="107"/>
      <c r="C14" s="107"/>
      <c r="D14" s="107"/>
      <c r="E14" s="107"/>
      <c r="F14" s="107"/>
      <c r="G14" s="107"/>
      <c r="H14" s="107"/>
      <c r="I14" s="211"/>
    </row>
    <row r="15" spans="1:9" ht="12.75">
      <c r="A15" s="210"/>
      <c r="B15" s="107"/>
      <c r="C15" s="107"/>
      <c r="D15" s="107"/>
      <c r="E15" s="107"/>
      <c r="F15" s="107"/>
      <c r="G15" s="107"/>
      <c r="H15" s="107"/>
      <c r="I15" s="211"/>
    </row>
    <row r="16" spans="1:9" ht="12.75">
      <c r="A16" s="212">
        <v>2</v>
      </c>
      <c r="B16" s="159" t="s">
        <v>236</v>
      </c>
      <c r="C16" s="159"/>
      <c r="D16" s="107"/>
      <c r="E16" s="107"/>
      <c r="F16" s="107"/>
      <c r="G16" s="107"/>
      <c r="H16" s="107"/>
      <c r="I16" s="211"/>
    </row>
    <row r="17" spans="1:9" ht="12.75">
      <c r="A17" s="210"/>
      <c r="B17" s="107"/>
      <c r="C17" s="107"/>
      <c r="D17" s="107"/>
      <c r="E17" s="107"/>
      <c r="F17" s="107"/>
      <c r="G17" s="107"/>
      <c r="H17" s="107"/>
      <c r="I17" s="211"/>
    </row>
    <row r="18" spans="1:9" ht="12.75">
      <c r="A18" s="210"/>
      <c r="B18" s="107"/>
      <c r="C18" s="107"/>
      <c r="D18" s="107"/>
      <c r="E18" s="107"/>
      <c r="F18" s="107"/>
      <c r="G18" s="107"/>
      <c r="H18" s="107"/>
      <c r="I18" s="211"/>
    </row>
    <row r="19" spans="1:9" ht="12.75">
      <c r="A19" s="210"/>
      <c r="B19" s="107"/>
      <c r="C19" s="107"/>
      <c r="D19" s="107"/>
      <c r="E19" s="107"/>
      <c r="F19" s="107"/>
      <c r="G19" s="107"/>
      <c r="H19" s="107"/>
      <c r="I19" s="211"/>
    </row>
    <row r="20" spans="1:9" ht="12.75">
      <c r="A20" s="210"/>
      <c r="B20" s="107"/>
      <c r="C20" s="107"/>
      <c r="D20" s="107"/>
      <c r="E20" s="107"/>
      <c r="F20" s="107"/>
      <c r="G20" s="107"/>
      <c r="H20" s="107"/>
      <c r="I20" s="211"/>
    </row>
    <row r="21" spans="1:9" ht="12.75">
      <c r="A21" s="210"/>
      <c r="B21" s="126"/>
      <c r="C21" s="126"/>
      <c r="D21" s="126"/>
      <c r="E21" s="126"/>
      <c r="F21" s="202"/>
      <c r="G21" s="202"/>
      <c r="H21" s="107"/>
      <c r="I21" s="211"/>
    </row>
    <row r="22" spans="1:9" ht="12.75">
      <c r="A22" s="210"/>
      <c r="B22" s="126"/>
      <c r="C22" s="126"/>
      <c r="D22" s="126"/>
      <c r="E22" s="126"/>
      <c r="F22" s="202"/>
      <c r="G22" s="202"/>
      <c r="H22" s="107"/>
      <c r="I22" s="211"/>
    </row>
    <row r="23" spans="1:9" ht="12.75">
      <c r="A23" s="212">
        <v>3</v>
      </c>
      <c r="B23" s="116" t="s">
        <v>29</v>
      </c>
      <c r="C23" s="116"/>
      <c r="D23" s="114"/>
      <c r="E23" s="114"/>
      <c r="F23" s="115"/>
      <c r="G23" s="88"/>
      <c r="H23" s="88"/>
      <c r="I23" s="211"/>
    </row>
    <row r="24" spans="1:9" ht="12.75">
      <c r="A24" s="227"/>
      <c r="B24" s="107"/>
      <c r="C24" s="107"/>
      <c r="D24" s="107"/>
      <c r="E24" s="107"/>
      <c r="F24" s="107"/>
      <c r="G24" s="107"/>
      <c r="H24" s="107"/>
      <c r="I24" s="211"/>
    </row>
    <row r="25" spans="1:9" ht="12.75">
      <c r="A25" s="210"/>
      <c r="B25" s="107"/>
      <c r="C25" s="107"/>
      <c r="D25" s="107"/>
      <c r="E25" s="107"/>
      <c r="F25" s="107"/>
      <c r="G25" s="107"/>
      <c r="H25" s="107"/>
      <c r="I25" s="211"/>
    </row>
    <row r="26" spans="1:9" ht="12.75">
      <c r="A26" s="212">
        <v>4</v>
      </c>
      <c r="B26" s="116" t="s">
        <v>57</v>
      </c>
      <c r="C26" s="116"/>
      <c r="D26" s="114"/>
      <c r="E26" s="114"/>
      <c r="F26" s="115"/>
      <c r="G26" s="88"/>
      <c r="H26" s="88"/>
      <c r="I26" s="211"/>
    </row>
    <row r="27" spans="1:9" ht="12.75">
      <c r="A27" s="212"/>
      <c r="B27" s="107"/>
      <c r="C27" s="107"/>
      <c r="D27" s="107"/>
      <c r="E27" s="107"/>
      <c r="F27" s="107"/>
      <c r="G27" s="107"/>
      <c r="H27" s="107"/>
      <c r="I27" s="211"/>
    </row>
    <row r="28" spans="1:9" ht="12.75">
      <c r="A28" s="212"/>
      <c r="B28" s="107"/>
      <c r="C28" s="107"/>
      <c r="D28" s="107"/>
      <c r="E28" s="107"/>
      <c r="F28" s="107"/>
      <c r="G28" s="107"/>
      <c r="H28" s="107"/>
      <c r="I28" s="211"/>
    </row>
    <row r="29" spans="1:9" ht="12.75">
      <c r="A29" s="212"/>
      <c r="B29" s="107"/>
      <c r="C29" s="107"/>
      <c r="D29" s="107"/>
      <c r="E29" s="107"/>
      <c r="F29" s="107"/>
      <c r="G29" s="107"/>
      <c r="H29" s="107"/>
      <c r="I29" s="211"/>
    </row>
    <row r="30" spans="1:9" ht="12.75">
      <c r="A30" s="212">
        <v>5</v>
      </c>
      <c r="B30" s="116" t="s">
        <v>59</v>
      </c>
      <c r="C30" s="116"/>
      <c r="D30" s="114"/>
      <c r="E30" s="114"/>
      <c r="F30" s="115"/>
      <c r="G30" s="88"/>
      <c r="H30" s="88"/>
      <c r="I30" s="211"/>
    </row>
    <row r="31" spans="1:9" ht="12.75">
      <c r="A31" s="212"/>
      <c r="B31" s="107"/>
      <c r="C31" s="107"/>
      <c r="D31" s="107"/>
      <c r="E31" s="107"/>
      <c r="F31" s="107"/>
      <c r="G31" s="107"/>
      <c r="H31" s="107"/>
      <c r="I31" s="211"/>
    </row>
    <row r="32" spans="1:9" ht="12.75">
      <c r="A32" s="210"/>
      <c r="B32" s="107"/>
      <c r="C32" s="107"/>
      <c r="D32" s="107"/>
      <c r="E32" s="107"/>
      <c r="F32" s="107"/>
      <c r="G32" s="107"/>
      <c r="H32" s="107"/>
      <c r="I32" s="211"/>
    </row>
    <row r="33" spans="1:9" ht="12.75">
      <c r="A33" s="210"/>
      <c r="B33" s="107"/>
      <c r="C33" s="107"/>
      <c r="D33" s="107"/>
      <c r="E33" s="107"/>
      <c r="F33" s="107"/>
      <c r="G33" s="107"/>
      <c r="H33" s="107"/>
      <c r="I33" s="211"/>
    </row>
    <row r="34" spans="1:9" ht="12.75">
      <c r="A34" s="212">
        <v>6</v>
      </c>
      <c r="B34" s="116" t="s">
        <v>30</v>
      </c>
      <c r="C34" s="116"/>
      <c r="D34" s="114"/>
      <c r="E34" s="114"/>
      <c r="F34" s="115"/>
      <c r="G34" s="88"/>
      <c r="H34" s="88"/>
      <c r="I34" s="211"/>
    </row>
    <row r="35" spans="1:9" ht="12.75">
      <c r="A35" s="210"/>
      <c r="B35" s="107"/>
      <c r="C35" s="107"/>
      <c r="D35" s="107"/>
      <c r="E35" s="107"/>
      <c r="F35" s="107"/>
      <c r="G35" s="107"/>
      <c r="H35" s="107"/>
      <c r="I35" s="211"/>
    </row>
    <row r="36" spans="1:9" ht="12.75">
      <c r="A36" s="210"/>
      <c r="B36" s="107"/>
      <c r="C36" s="107"/>
      <c r="D36" s="107"/>
      <c r="E36" s="107"/>
      <c r="F36" s="107"/>
      <c r="G36" s="107"/>
      <c r="H36" s="107"/>
      <c r="I36" s="211"/>
    </row>
    <row r="37" spans="1:9" ht="12.75">
      <c r="A37" s="210"/>
      <c r="B37" s="107"/>
      <c r="C37" s="107"/>
      <c r="D37" s="107"/>
      <c r="E37" s="107"/>
      <c r="F37" s="107"/>
      <c r="G37" s="107"/>
      <c r="H37" s="107"/>
      <c r="I37" s="211"/>
    </row>
    <row r="38" spans="1:9" ht="12.75">
      <c r="A38" s="212">
        <v>7</v>
      </c>
      <c r="B38" s="116" t="s">
        <v>56</v>
      </c>
      <c r="C38" s="116"/>
      <c r="D38" s="114"/>
      <c r="E38" s="114"/>
      <c r="F38" s="115"/>
      <c r="G38" s="122"/>
      <c r="H38" s="88"/>
      <c r="I38" s="211"/>
    </row>
    <row r="39" spans="1:9" ht="12.75">
      <c r="A39" s="210"/>
      <c r="B39" s="107"/>
      <c r="C39" s="107"/>
      <c r="D39" s="107"/>
      <c r="E39" s="107"/>
      <c r="F39" s="107"/>
      <c r="G39" s="107"/>
      <c r="H39" s="107"/>
      <c r="I39" s="211"/>
    </row>
    <row r="40" spans="1:9" ht="12.75">
      <c r="A40" s="210"/>
      <c r="B40" s="107"/>
      <c r="C40" s="107"/>
      <c r="D40" s="107"/>
      <c r="E40" s="107"/>
      <c r="F40" s="107"/>
      <c r="G40" s="107"/>
      <c r="H40" s="107"/>
      <c r="I40" s="211"/>
    </row>
    <row r="41" spans="1:9" ht="12.75">
      <c r="A41" s="210"/>
      <c r="B41" s="107"/>
      <c r="C41" s="107"/>
      <c r="D41" s="107"/>
      <c r="E41" s="107"/>
      <c r="F41" s="107"/>
      <c r="G41" s="107"/>
      <c r="H41" s="107"/>
      <c r="I41" s="211"/>
    </row>
    <row r="42" spans="1:9" ht="12.75">
      <c r="A42" s="212">
        <v>8</v>
      </c>
      <c r="B42" s="116" t="s">
        <v>31</v>
      </c>
      <c r="C42" s="116"/>
      <c r="D42" s="114"/>
      <c r="E42" s="114"/>
      <c r="F42" s="115"/>
      <c r="G42" s="122"/>
      <c r="H42" s="88"/>
      <c r="I42" s="211"/>
    </row>
    <row r="43" spans="1:9" ht="12.75">
      <c r="A43" s="210"/>
      <c r="B43" s="107"/>
      <c r="C43" s="107"/>
      <c r="D43" s="107"/>
      <c r="E43" s="107"/>
      <c r="F43" s="107"/>
      <c r="G43" s="107"/>
      <c r="H43" s="107"/>
      <c r="I43" s="211"/>
    </row>
    <row r="44" spans="1:9" ht="12.75">
      <c r="A44" s="210"/>
      <c r="B44" s="107"/>
      <c r="C44" s="107"/>
      <c r="D44" s="107"/>
      <c r="E44" s="107"/>
      <c r="F44" s="107"/>
      <c r="G44" s="107"/>
      <c r="H44" s="107"/>
      <c r="I44" s="211"/>
    </row>
    <row r="45" spans="1:9" ht="12.75">
      <c r="A45" s="212">
        <v>9</v>
      </c>
      <c r="B45" s="116" t="s">
        <v>58</v>
      </c>
      <c r="C45" s="116"/>
      <c r="D45" s="114"/>
      <c r="E45" s="114"/>
      <c r="F45" s="115"/>
      <c r="G45" s="88"/>
      <c r="H45" s="88"/>
      <c r="I45" s="211"/>
    </row>
    <row r="46" spans="1:9" ht="12.75">
      <c r="A46" s="212"/>
      <c r="B46" s="107"/>
      <c r="C46" s="107"/>
      <c r="D46" s="107"/>
      <c r="E46" s="107"/>
      <c r="F46" s="107"/>
      <c r="G46" s="107"/>
      <c r="H46" s="107"/>
      <c r="I46" s="211"/>
    </row>
    <row r="47" spans="1:9" ht="12.75">
      <c r="A47" s="212"/>
      <c r="B47" s="107"/>
      <c r="C47" s="107"/>
      <c r="D47" s="107"/>
      <c r="E47" s="107"/>
      <c r="F47" s="107"/>
      <c r="G47" s="107"/>
      <c r="H47" s="107"/>
      <c r="I47" s="211"/>
    </row>
    <row r="48" spans="1:9" ht="12.75">
      <c r="A48" s="210"/>
      <c r="B48" s="107"/>
      <c r="C48" s="107"/>
      <c r="D48" s="107"/>
      <c r="E48" s="107"/>
      <c r="F48" s="107"/>
      <c r="G48" s="107"/>
      <c r="H48" s="107"/>
      <c r="I48" s="211"/>
    </row>
    <row r="49" spans="1:9" ht="12.75">
      <c r="A49" s="210"/>
      <c r="B49" s="107"/>
      <c r="C49" s="107"/>
      <c r="D49" s="107"/>
      <c r="E49" s="107"/>
      <c r="F49" s="107"/>
      <c r="G49" s="107"/>
      <c r="H49" s="107"/>
      <c r="I49" s="211"/>
    </row>
    <row r="50" spans="1:9" ht="12.75">
      <c r="A50" s="210"/>
      <c r="B50" s="107"/>
      <c r="C50" s="107"/>
      <c r="D50" s="107"/>
      <c r="E50" s="107"/>
      <c r="F50" s="107"/>
      <c r="G50" s="107"/>
      <c r="H50" s="107"/>
      <c r="I50" s="211"/>
    </row>
    <row r="51" spans="1:9" ht="12.75">
      <c r="A51" s="212">
        <v>10</v>
      </c>
      <c r="B51" s="116" t="s">
        <v>32</v>
      </c>
      <c r="C51" s="116"/>
      <c r="D51" s="114"/>
      <c r="E51" s="114"/>
      <c r="F51" s="115"/>
      <c r="G51" s="88"/>
      <c r="H51" s="88"/>
      <c r="I51" s="211"/>
    </row>
    <row r="52" spans="1:9" ht="12.75">
      <c r="A52" s="212"/>
      <c r="B52" s="107"/>
      <c r="C52" s="107"/>
      <c r="D52" s="107"/>
      <c r="E52" s="107"/>
      <c r="F52" s="107"/>
      <c r="G52" s="107"/>
      <c r="H52" s="107"/>
      <c r="I52" s="211"/>
    </row>
    <row r="53" spans="1:9" ht="12.75">
      <c r="A53" s="212"/>
      <c r="B53" s="107"/>
      <c r="C53" s="107"/>
      <c r="D53" s="107"/>
      <c r="E53" s="107"/>
      <c r="F53" s="107"/>
      <c r="G53" s="107"/>
      <c r="H53" s="107"/>
      <c r="I53" s="211"/>
    </row>
    <row r="54" spans="1:9" ht="12.75">
      <c r="A54" s="212">
        <v>11</v>
      </c>
      <c r="B54" s="116" t="s">
        <v>33</v>
      </c>
      <c r="C54" s="116"/>
      <c r="D54" s="114"/>
      <c r="E54" s="114"/>
      <c r="F54" s="115"/>
      <c r="G54" s="88"/>
      <c r="H54" s="88"/>
      <c r="I54" s="211"/>
    </row>
    <row r="55" spans="1:9" ht="12.75">
      <c r="A55" s="212"/>
      <c r="B55" s="107"/>
      <c r="C55" s="107"/>
      <c r="D55" s="107"/>
      <c r="E55" s="107"/>
      <c r="F55" s="107"/>
      <c r="G55" s="107"/>
      <c r="H55" s="107"/>
      <c r="I55" s="211"/>
    </row>
    <row r="56" spans="1:9" ht="12.75">
      <c r="A56" s="212"/>
      <c r="B56" s="107"/>
      <c r="C56" s="107"/>
      <c r="D56" s="107"/>
      <c r="E56" s="107"/>
      <c r="F56" s="107"/>
      <c r="G56" s="107"/>
      <c r="H56" s="107"/>
      <c r="I56" s="211"/>
    </row>
    <row r="57" spans="1:9" ht="12.75">
      <c r="A57" s="212">
        <v>12</v>
      </c>
      <c r="B57" s="116" t="s">
        <v>34</v>
      </c>
      <c r="C57" s="116"/>
      <c r="D57" s="114"/>
      <c r="E57" s="114"/>
      <c r="F57" s="115"/>
      <c r="G57" s="88"/>
      <c r="H57" s="88"/>
      <c r="I57" s="211"/>
    </row>
    <row r="58" spans="1:9" ht="12.75">
      <c r="A58" s="212"/>
      <c r="B58" s="107"/>
      <c r="C58" s="107"/>
      <c r="D58" s="107"/>
      <c r="E58" s="107"/>
      <c r="F58" s="107"/>
      <c r="G58" s="107"/>
      <c r="H58" s="107"/>
      <c r="I58" s="211"/>
    </row>
    <row r="59" spans="1:9" ht="12.75">
      <c r="A59" s="212"/>
      <c r="B59" s="107"/>
      <c r="C59" s="107"/>
      <c r="D59" s="107"/>
      <c r="E59" s="107"/>
      <c r="F59" s="107"/>
      <c r="G59" s="107"/>
      <c r="H59" s="107"/>
      <c r="I59" s="211"/>
    </row>
    <row r="60" spans="1:9" ht="12.75">
      <c r="A60" s="212">
        <v>13</v>
      </c>
      <c r="B60" s="116" t="s">
        <v>35</v>
      </c>
      <c r="C60" s="116"/>
      <c r="D60" s="114"/>
      <c r="E60" s="114"/>
      <c r="F60" s="115"/>
      <c r="G60" s="88"/>
      <c r="H60" s="88"/>
      <c r="I60" s="211"/>
    </row>
    <row r="61" spans="1:9" ht="12.75">
      <c r="A61" s="212"/>
      <c r="B61" s="107"/>
      <c r="C61" s="107"/>
      <c r="D61" s="107"/>
      <c r="E61" s="107"/>
      <c r="F61" s="107"/>
      <c r="G61" s="107"/>
      <c r="H61" s="107"/>
      <c r="I61" s="211"/>
    </row>
    <row r="62" spans="1:9" ht="12.75">
      <c r="A62" s="212"/>
      <c r="B62" s="107"/>
      <c r="C62" s="107"/>
      <c r="D62" s="107"/>
      <c r="E62" s="107"/>
      <c r="F62" s="107"/>
      <c r="G62" s="107"/>
      <c r="H62" s="107"/>
      <c r="I62" s="211"/>
    </row>
    <row r="63" spans="1:9" ht="13.5" thickBot="1">
      <c r="A63" s="241"/>
      <c r="B63" s="208"/>
      <c r="C63" s="208"/>
      <c r="D63" s="208"/>
      <c r="E63" s="208"/>
      <c r="F63" s="208"/>
      <c r="G63" s="208"/>
      <c r="H63" s="208"/>
      <c r="I63" s="219"/>
    </row>
    <row r="64" spans="1:9" ht="12.75">
      <c r="A64" s="212"/>
      <c r="B64" s="107"/>
      <c r="C64" s="107"/>
      <c r="D64" s="107"/>
      <c r="E64" s="107"/>
      <c r="F64" s="107"/>
      <c r="G64" s="107"/>
      <c r="H64" s="107"/>
      <c r="I64" s="211"/>
    </row>
    <row r="65" spans="1:9" ht="12.75">
      <c r="A65" s="212">
        <v>14</v>
      </c>
      <c r="B65" s="116" t="s">
        <v>182</v>
      </c>
      <c r="C65" s="107"/>
      <c r="D65" s="107"/>
      <c r="E65" s="107"/>
      <c r="F65" s="107"/>
      <c r="G65" s="107"/>
      <c r="H65" s="107"/>
      <c r="I65" s="211"/>
    </row>
    <row r="66" spans="1:9" ht="12.75">
      <c r="A66" s="212"/>
      <c r="B66" s="107"/>
      <c r="C66" s="107"/>
      <c r="D66" s="107"/>
      <c r="E66" s="107"/>
      <c r="F66" s="107"/>
      <c r="G66" s="107"/>
      <c r="H66" s="107"/>
      <c r="I66" s="211"/>
    </row>
    <row r="67" spans="1:9" ht="12.75">
      <c r="A67" s="212"/>
      <c r="B67" s="294" t="s">
        <v>183</v>
      </c>
      <c r="C67" s="296"/>
      <c r="D67" s="294" t="s">
        <v>184</v>
      </c>
      <c r="E67" s="295"/>
      <c r="F67" s="296"/>
      <c r="G67" s="262" t="s">
        <v>49</v>
      </c>
      <c r="H67" s="262" t="s">
        <v>185</v>
      </c>
      <c r="I67" s="211"/>
    </row>
    <row r="68" spans="1:9" ht="12.75">
      <c r="A68" s="212"/>
      <c r="B68" s="257"/>
      <c r="C68" s="258"/>
      <c r="D68" s="257"/>
      <c r="E68" s="107"/>
      <c r="F68" s="263"/>
      <c r="G68" s="264" t="s">
        <v>244</v>
      </c>
      <c r="H68" s="264" t="s">
        <v>245</v>
      </c>
      <c r="I68" s="211"/>
    </row>
    <row r="69" spans="1:9" ht="12.75">
      <c r="A69" s="212"/>
      <c r="B69" s="257"/>
      <c r="C69" s="258"/>
      <c r="D69" s="257"/>
      <c r="E69" s="107"/>
      <c r="F69" s="263"/>
      <c r="G69" s="264" t="s">
        <v>3</v>
      </c>
      <c r="H69" s="264" t="s">
        <v>3</v>
      </c>
      <c r="I69" s="211"/>
    </row>
    <row r="70" spans="1:9" ht="12.75">
      <c r="A70" s="212"/>
      <c r="B70" s="259"/>
      <c r="C70" s="261"/>
      <c r="D70" s="259"/>
      <c r="E70" s="260"/>
      <c r="F70" s="261"/>
      <c r="G70" s="256"/>
      <c r="H70" s="256"/>
      <c r="I70" s="211"/>
    </row>
    <row r="71" spans="1:9" ht="12.75">
      <c r="A71" s="212"/>
      <c r="B71" s="277"/>
      <c r="C71" s="278"/>
      <c r="D71" s="277"/>
      <c r="E71" s="279"/>
      <c r="F71" s="278"/>
      <c r="G71" s="280"/>
      <c r="H71" s="280"/>
      <c r="I71" s="211"/>
    </row>
    <row r="72" spans="1:9" ht="12.75">
      <c r="A72" s="212"/>
      <c r="B72" s="257" t="s">
        <v>186</v>
      </c>
      <c r="C72" s="258"/>
      <c r="D72" s="257"/>
      <c r="E72" s="107"/>
      <c r="F72" s="258"/>
      <c r="G72" s="267">
        <v>1631</v>
      </c>
      <c r="H72" s="267">
        <v>1631</v>
      </c>
      <c r="I72" s="211"/>
    </row>
    <row r="73" spans="1:9" ht="12.75">
      <c r="A73" s="212"/>
      <c r="B73" s="257" t="s">
        <v>187</v>
      </c>
      <c r="C73" s="258"/>
      <c r="D73" s="257"/>
      <c r="E73" s="107"/>
      <c r="F73" s="258"/>
      <c r="G73" s="255"/>
      <c r="H73" s="255"/>
      <c r="I73" s="211"/>
    </row>
    <row r="74" spans="1:9" ht="12.75">
      <c r="A74" s="212"/>
      <c r="B74" s="257"/>
      <c r="C74" s="258"/>
      <c r="D74" s="257"/>
      <c r="E74" s="107"/>
      <c r="F74" s="258"/>
      <c r="G74" s="255"/>
      <c r="H74" s="255"/>
      <c r="I74" s="211"/>
    </row>
    <row r="75" spans="1:9" ht="12.75">
      <c r="A75" s="212"/>
      <c r="B75" s="257" t="s">
        <v>223</v>
      </c>
      <c r="C75" s="258"/>
      <c r="D75" s="257" t="s">
        <v>190</v>
      </c>
      <c r="E75" s="107"/>
      <c r="F75" s="258"/>
      <c r="G75" s="255"/>
      <c r="H75" s="255"/>
      <c r="I75" s="211"/>
    </row>
    <row r="76" spans="1:9" ht="12.75">
      <c r="A76" s="212"/>
      <c r="B76" s="257" t="s">
        <v>224</v>
      </c>
      <c r="C76" s="258"/>
      <c r="D76" s="257" t="s">
        <v>191</v>
      </c>
      <c r="E76" s="107"/>
      <c r="F76" s="258"/>
      <c r="G76" s="255"/>
      <c r="H76" s="255"/>
      <c r="I76" s="211"/>
    </row>
    <row r="77" spans="1:9" ht="12.75">
      <c r="A77" s="212"/>
      <c r="B77" s="257" t="s">
        <v>233</v>
      </c>
      <c r="C77" s="258"/>
      <c r="D77" s="257"/>
      <c r="E77" s="107"/>
      <c r="F77" s="258"/>
      <c r="G77" s="255"/>
      <c r="H77" s="255"/>
      <c r="I77" s="211"/>
    </row>
    <row r="78" spans="1:9" ht="12.75">
      <c r="A78" s="212"/>
      <c r="B78" s="257"/>
      <c r="C78" s="258"/>
      <c r="D78" s="257" t="s">
        <v>192</v>
      </c>
      <c r="E78" s="107"/>
      <c r="F78" s="258"/>
      <c r="G78" s="255"/>
      <c r="H78" s="255"/>
      <c r="I78" s="211"/>
    </row>
    <row r="79" spans="1:9" ht="12.75">
      <c r="A79" s="212"/>
      <c r="B79" s="257" t="s">
        <v>188</v>
      </c>
      <c r="C79" s="258"/>
      <c r="D79" s="257" t="s">
        <v>193</v>
      </c>
      <c r="E79" s="107"/>
      <c r="F79" s="258"/>
      <c r="G79" s="255"/>
      <c r="H79" s="255"/>
      <c r="I79" s="211"/>
    </row>
    <row r="80" spans="1:9" ht="12.75">
      <c r="A80" s="212"/>
      <c r="B80" s="257" t="s">
        <v>189</v>
      </c>
      <c r="C80" s="258"/>
      <c r="D80" s="257"/>
      <c r="E80" s="107"/>
      <c r="F80" s="258"/>
      <c r="G80" s="255"/>
      <c r="H80" s="255"/>
      <c r="I80" s="211"/>
    </row>
    <row r="81" spans="1:9" ht="12.75">
      <c r="A81" s="212"/>
      <c r="B81" s="257"/>
      <c r="C81" s="258"/>
      <c r="D81" s="257" t="s">
        <v>225</v>
      </c>
      <c r="E81" s="107"/>
      <c r="F81" s="258"/>
      <c r="G81" s="255"/>
      <c r="H81" s="255"/>
      <c r="I81" s="211"/>
    </row>
    <row r="82" spans="1:9" ht="12.75">
      <c r="A82" s="212"/>
      <c r="B82" s="257"/>
      <c r="C82" s="258"/>
      <c r="D82" s="257" t="s">
        <v>226</v>
      </c>
      <c r="E82" s="107"/>
      <c r="F82" s="258"/>
      <c r="G82" s="255"/>
      <c r="H82" s="255"/>
      <c r="I82" s="211"/>
    </row>
    <row r="83" spans="1:9" ht="12.75">
      <c r="A83" s="212"/>
      <c r="B83" s="257"/>
      <c r="C83" s="258"/>
      <c r="D83" s="257" t="s">
        <v>227</v>
      </c>
      <c r="E83" s="107"/>
      <c r="F83" s="258"/>
      <c r="G83" s="255"/>
      <c r="H83" s="255"/>
      <c r="I83" s="211"/>
    </row>
    <row r="84" spans="1:9" ht="12.75">
      <c r="A84" s="212"/>
      <c r="B84" s="257"/>
      <c r="C84" s="258"/>
      <c r="D84" s="257" t="s">
        <v>228</v>
      </c>
      <c r="E84" s="107"/>
      <c r="F84" s="258"/>
      <c r="G84" s="255"/>
      <c r="H84" s="255"/>
      <c r="I84" s="211"/>
    </row>
    <row r="85" spans="1:9" ht="12.75">
      <c r="A85" s="212"/>
      <c r="B85" s="257"/>
      <c r="C85" s="258"/>
      <c r="D85" s="257" t="s">
        <v>229</v>
      </c>
      <c r="E85" s="107"/>
      <c r="F85" s="258"/>
      <c r="G85" s="255"/>
      <c r="H85" s="255"/>
      <c r="I85" s="211"/>
    </row>
    <row r="86" spans="1:9" ht="12.75">
      <c r="A86" s="212"/>
      <c r="B86" s="257"/>
      <c r="C86" s="258"/>
      <c r="D86" s="257" t="s">
        <v>230</v>
      </c>
      <c r="E86" s="107"/>
      <c r="F86" s="258"/>
      <c r="G86" s="255"/>
      <c r="H86" s="255"/>
      <c r="I86" s="211"/>
    </row>
    <row r="87" spans="1:9" ht="12.75">
      <c r="A87" s="212"/>
      <c r="B87" s="259"/>
      <c r="C87" s="261"/>
      <c r="D87" s="259"/>
      <c r="E87" s="260"/>
      <c r="F87" s="261"/>
      <c r="G87" s="256"/>
      <c r="H87" s="256"/>
      <c r="I87" s="211"/>
    </row>
    <row r="88" spans="1:9" ht="12.75">
      <c r="A88" s="212"/>
      <c r="B88" s="277"/>
      <c r="C88" s="278"/>
      <c r="D88" s="277"/>
      <c r="E88" s="279"/>
      <c r="F88" s="278"/>
      <c r="G88" s="280"/>
      <c r="H88" s="280"/>
      <c r="I88" s="211"/>
    </row>
    <row r="89" spans="1:9" ht="12.75">
      <c r="A89" s="212"/>
      <c r="B89" s="257" t="s">
        <v>199</v>
      </c>
      <c r="C89" s="258"/>
      <c r="D89" s="257"/>
      <c r="E89" s="107"/>
      <c r="F89" s="258"/>
      <c r="G89" s="267">
        <v>465</v>
      </c>
      <c r="H89" s="267">
        <v>465</v>
      </c>
      <c r="I89" s="211"/>
    </row>
    <row r="90" spans="1:9" ht="12.75">
      <c r="A90" s="212"/>
      <c r="B90" s="257" t="s">
        <v>200</v>
      </c>
      <c r="C90" s="258"/>
      <c r="D90" s="257"/>
      <c r="E90" s="107"/>
      <c r="F90" s="258"/>
      <c r="G90" s="255"/>
      <c r="H90" s="255"/>
      <c r="I90" s="211"/>
    </row>
    <row r="91" spans="1:9" ht="12.75">
      <c r="A91" s="212"/>
      <c r="B91" s="257"/>
      <c r="C91" s="258"/>
      <c r="D91" s="257"/>
      <c r="E91" s="107"/>
      <c r="F91" s="258"/>
      <c r="G91" s="255"/>
      <c r="H91" s="255"/>
      <c r="I91" s="211"/>
    </row>
    <row r="92" spans="1:9" ht="12.75">
      <c r="A92" s="212"/>
      <c r="B92" s="257" t="s">
        <v>201</v>
      </c>
      <c r="C92" s="258"/>
      <c r="D92" s="257" t="s">
        <v>204</v>
      </c>
      <c r="E92" s="107"/>
      <c r="F92" s="258"/>
      <c r="G92" s="255"/>
      <c r="H92" s="255"/>
      <c r="I92" s="211"/>
    </row>
    <row r="93" spans="1:9" ht="12.75">
      <c r="A93" s="212"/>
      <c r="B93" s="257" t="s">
        <v>202</v>
      </c>
      <c r="C93" s="258"/>
      <c r="D93" s="257" t="s">
        <v>205</v>
      </c>
      <c r="E93" s="107"/>
      <c r="F93" s="258"/>
      <c r="G93" s="255"/>
      <c r="H93" s="255"/>
      <c r="I93" s="211"/>
    </row>
    <row r="94" spans="1:9" ht="12.75">
      <c r="A94" s="212"/>
      <c r="B94" s="257"/>
      <c r="C94" s="258"/>
      <c r="D94" s="257"/>
      <c r="E94" s="107"/>
      <c r="F94" s="258"/>
      <c r="G94" s="255"/>
      <c r="H94" s="255"/>
      <c r="I94" s="211"/>
    </row>
    <row r="95" spans="1:9" ht="12.75">
      <c r="A95" s="212"/>
      <c r="B95" s="257"/>
      <c r="C95" s="258"/>
      <c r="D95" s="257" t="s">
        <v>206</v>
      </c>
      <c r="E95" s="107"/>
      <c r="F95" s="258"/>
      <c r="G95" s="255"/>
      <c r="H95" s="255"/>
      <c r="I95" s="211"/>
    </row>
    <row r="96" spans="1:9" ht="12.75">
      <c r="A96" s="212"/>
      <c r="B96" s="257" t="s">
        <v>188</v>
      </c>
      <c r="C96" s="258"/>
      <c r="D96" s="257" t="s">
        <v>193</v>
      </c>
      <c r="E96" s="107"/>
      <c r="F96" s="258"/>
      <c r="G96" s="255"/>
      <c r="H96" s="255"/>
      <c r="I96" s="211"/>
    </row>
    <row r="97" spans="1:9" ht="12.75">
      <c r="A97" s="212"/>
      <c r="B97" s="257" t="s">
        <v>203</v>
      </c>
      <c r="C97" s="258"/>
      <c r="D97" s="257"/>
      <c r="E97" s="107"/>
      <c r="F97" s="258"/>
      <c r="G97" s="255"/>
      <c r="H97" s="255"/>
      <c r="I97" s="211"/>
    </row>
    <row r="98" spans="1:9" ht="12.75">
      <c r="A98" s="212"/>
      <c r="B98" s="257"/>
      <c r="C98" s="258"/>
      <c r="D98" s="257" t="s">
        <v>194</v>
      </c>
      <c r="E98" s="107"/>
      <c r="F98" s="258"/>
      <c r="G98" s="255"/>
      <c r="H98" s="255"/>
      <c r="I98" s="211"/>
    </row>
    <row r="99" spans="1:9" ht="12.75">
      <c r="A99" s="212"/>
      <c r="B99" s="257"/>
      <c r="C99" s="258"/>
      <c r="D99" s="257" t="s">
        <v>195</v>
      </c>
      <c r="E99" s="107"/>
      <c r="F99" s="258"/>
      <c r="G99" s="255"/>
      <c r="H99" s="255"/>
      <c r="I99" s="211"/>
    </row>
    <row r="100" spans="1:9" ht="12.75">
      <c r="A100" s="212"/>
      <c r="B100" s="257"/>
      <c r="C100" s="258"/>
      <c r="D100" s="257" t="s">
        <v>196</v>
      </c>
      <c r="E100" s="107"/>
      <c r="F100" s="258"/>
      <c r="G100" s="255"/>
      <c r="H100" s="255"/>
      <c r="I100" s="211"/>
    </row>
    <row r="101" spans="1:9" ht="12.75">
      <c r="A101" s="212"/>
      <c r="B101" s="257"/>
      <c r="C101" s="258"/>
      <c r="D101" s="257" t="s">
        <v>197</v>
      </c>
      <c r="E101" s="107"/>
      <c r="F101" s="258"/>
      <c r="G101" s="255"/>
      <c r="H101" s="255"/>
      <c r="I101" s="211"/>
    </row>
    <row r="102" spans="1:9" ht="12.75">
      <c r="A102" s="212"/>
      <c r="B102" s="257"/>
      <c r="C102" s="258"/>
      <c r="D102" s="257" t="s">
        <v>198</v>
      </c>
      <c r="E102" s="107"/>
      <c r="F102" s="258"/>
      <c r="G102" s="255"/>
      <c r="H102" s="255"/>
      <c r="I102" s="211"/>
    </row>
    <row r="103" spans="1:9" ht="12.75">
      <c r="A103" s="212"/>
      <c r="B103" s="259"/>
      <c r="C103" s="261"/>
      <c r="D103" s="259"/>
      <c r="E103" s="260"/>
      <c r="F103" s="261"/>
      <c r="G103" s="256"/>
      <c r="H103" s="256"/>
      <c r="I103" s="211"/>
    </row>
    <row r="104" spans="1:9" ht="12.75">
      <c r="A104" s="212"/>
      <c r="B104" s="277"/>
      <c r="C104" s="278"/>
      <c r="D104" s="277"/>
      <c r="E104" s="279"/>
      <c r="F104" s="278"/>
      <c r="G104" s="280"/>
      <c r="H104" s="280"/>
      <c r="I104" s="211"/>
    </row>
    <row r="105" spans="1:9" ht="12.75">
      <c r="A105" s="212"/>
      <c r="B105" s="257" t="s">
        <v>207</v>
      </c>
      <c r="C105" s="258"/>
      <c r="D105" s="257"/>
      <c r="E105" s="107"/>
      <c r="F105" s="258"/>
      <c r="G105" s="267">
        <v>14</v>
      </c>
      <c r="H105" s="267">
        <v>14</v>
      </c>
      <c r="I105" s="211"/>
    </row>
    <row r="106" spans="1:9" ht="12.75">
      <c r="A106" s="212"/>
      <c r="B106" s="257"/>
      <c r="C106" s="258"/>
      <c r="D106" s="257"/>
      <c r="E106" s="107"/>
      <c r="F106" s="258"/>
      <c r="G106" s="255"/>
      <c r="H106" s="255"/>
      <c r="I106" s="211"/>
    </row>
    <row r="107" spans="1:9" ht="12.75">
      <c r="A107" s="212"/>
      <c r="B107" s="257" t="s">
        <v>231</v>
      </c>
      <c r="C107" s="258"/>
      <c r="D107" s="257" t="s">
        <v>215</v>
      </c>
      <c r="E107" s="107"/>
      <c r="F107" s="258"/>
      <c r="G107" s="255"/>
      <c r="H107" s="255"/>
      <c r="I107" s="211"/>
    </row>
    <row r="108" spans="1:9" ht="12.75">
      <c r="A108" s="212"/>
      <c r="B108" s="257" t="s">
        <v>232</v>
      </c>
      <c r="C108" s="258"/>
      <c r="D108" s="257" t="s">
        <v>216</v>
      </c>
      <c r="E108" s="107"/>
      <c r="F108" s="258"/>
      <c r="G108" s="255"/>
      <c r="H108" s="255"/>
      <c r="I108" s="211"/>
    </row>
    <row r="109" spans="1:9" ht="12.75">
      <c r="A109" s="212"/>
      <c r="B109" s="265"/>
      <c r="C109" s="258"/>
      <c r="D109" s="257"/>
      <c r="E109" s="107"/>
      <c r="F109" s="258"/>
      <c r="G109" s="255"/>
      <c r="H109" s="255"/>
      <c r="I109" s="211"/>
    </row>
    <row r="110" spans="1:9" ht="12.75">
      <c r="A110" s="212"/>
      <c r="B110" s="265" t="s">
        <v>208</v>
      </c>
      <c r="C110" s="258"/>
      <c r="D110" s="257" t="s">
        <v>217</v>
      </c>
      <c r="E110" s="107"/>
      <c r="F110" s="258"/>
      <c r="G110" s="255"/>
      <c r="H110" s="255"/>
      <c r="I110" s="211"/>
    </row>
    <row r="111" spans="1:9" ht="12.75">
      <c r="A111" s="212"/>
      <c r="B111" s="257" t="s">
        <v>209</v>
      </c>
      <c r="C111" s="258"/>
      <c r="D111" s="257" t="s">
        <v>218</v>
      </c>
      <c r="E111" s="107"/>
      <c r="F111" s="258"/>
      <c r="G111" s="255"/>
      <c r="H111" s="255"/>
      <c r="I111" s="211"/>
    </row>
    <row r="112" spans="1:9" ht="12.75">
      <c r="A112" s="212"/>
      <c r="B112" s="257" t="s">
        <v>210</v>
      </c>
      <c r="C112" s="258"/>
      <c r="D112" s="257"/>
      <c r="E112" s="107"/>
      <c r="F112" s="258"/>
      <c r="G112" s="255"/>
      <c r="H112" s="255"/>
      <c r="I112" s="211"/>
    </row>
    <row r="113" spans="1:9" ht="12.75">
      <c r="A113" s="212"/>
      <c r="B113" s="257"/>
      <c r="C113" s="258"/>
      <c r="D113" s="257"/>
      <c r="E113" s="107"/>
      <c r="F113" s="258"/>
      <c r="G113" s="255"/>
      <c r="H113" s="255"/>
      <c r="I113" s="211"/>
    </row>
    <row r="114" spans="1:9" ht="12.75">
      <c r="A114" s="212"/>
      <c r="B114" s="265" t="s">
        <v>211</v>
      </c>
      <c r="C114" s="258"/>
      <c r="D114" s="257"/>
      <c r="E114" s="107"/>
      <c r="F114" s="258"/>
      <c r="G114" s="255"/>
      <c r="H114" s="255"/>
      <c r="I114" s="211"/>
    </row>
    <row r="115" spans="1:9" ht="12.75">
      <c r="A115" s="212"/>
      <c r="B115" s="257" t="s">
        <v>212</v>
      </c>
      <c r="C115" s="258"/>
      <c r="D115" s="257"/>
      <c r="E115" s="107"/>
      <c r="F115" s="258"/>
      <c r="G115" s="255"/>
      <c r="H115" s="255"/>
      <c r="I115" s="211"/>
    </row>
    <row r="116" spans="1:9" ht="12.75">
      <c r="A116" s="212"/>
      <c r="B116" s="257"/>
      <c r="C116" s="258"/>
      <c r="D116" s="257"/>
      <c r="E116" s="107"/>
      <c r="F116" s="258"/>
      <c r="G116" s="255"/>
      <c r="H116" s="255"/>
      <c r="I116" s="211"/>
    </row>
    <row r="117" spans="1:9" ht="12.75">
      <c r="A117" s="212"/>
      <c r="B117" s="265" t="s">
        <v>213</v>
      </c>
      <c r="C117" s="258"/>
      <c r="D117" s="257"/>
      <c r="E117" s="107"/>
      <c r="F117" s="258"/>
      <c r="G117" s="255"/>
      <c r="H117" s="255"/>
      <c r="I117" s="211"/>
    </row>
    <row r="118" spans="1:9" ht="12.75">
      <c r="A118" s="212"/>
      <c r="B118" s="257" t="s">
        <v>214</v>
      </c>
      <c r="C118" s="258"/>
      <c r="D118" s="257"/>
      <c r="E118" s="107"/>
      <c r="F118" s="258"/>
      <c r="G118" s="255"/>
      <c r="H118" s="255"/>
      <c r="I118" s="211"/>
    </row>
    <row r="119" spans="1:9" ht="12.75">
      <c r="A119" s="212"/>
      <c r="B119" s="259"/>
      <c r="C119" s="261"/>
      <c r="D119" s="259"/>
      <c r="E119" s="260"/>
      <c r="F119" s="261"/>
      <c r="G119" s="256"/>
      <c r="H119" s="256"/>
      <c r="I119" s="211"/>
    </row>
    <row r="120" spans="1:9" ht="13.5" thickBot="1">
      <c r="A120" s="241"/>
      <c r="B120" s="208"/>
      <c r="C120" s="208"/>
      <c r="D120" s="208"/>
      <c r="E120" s="208"/>
      <c r="F120" s="208"/>
      <c r="G120" s="208"/>
      <c r="H120" s="208"/>
      <c r="I120" s="219"/>
    </row>
    <row r="121" spans="1:9" ht="12.75">
      <c r="A121" s="269"/>
      <c r="B121" s="270"/>
      <c r="C121" s="270"/>
      <c r="D121" s="270"/>
      <c r="E121" s="270"/>
      <c r="F121" s="270"/>
      <c r="G121" s="270"/>
      <c r="H121" s="270"/>
      <c r="I121" s="209"/>
    </row>
    <row r="122" spans="1:9" ht="12.75">
      <c r="A122" s="212">
        <v>15</v>
      </c>
      <c r="B122" s="116" t="s">
        <v>159</v>
      </c>
      <c r="C122" s="107"/>
      <c r="D122" s="107"/>
      <c r="E122" s="107"/>
      <c r="F122" s="107"/>
      <c r="G122" s="107"/>
      <c r="H122" s="107"/>
      <c r="I122" s="211"/>
    </row>
    <row r="123" spans="1:9" ht="12.75">
      <c r="A123" s="212"/>
      <c r="B123" s="107"/>
      <c r="C123" s="107"/>
      <c r="D123" s="107"/>
      <c r="E123" s="107"/>
      <c r="F123" s="107"/>
      <c r="G123" s="107"/>
      <c r="H123" s="107"/>
      <c r="I123" s="211"/>
    </row>
    <row r="124" spans="1:9" ht="12.75">
      <c r="A124" s="212"/>
      <c r="B124" s="107"/>
      <c r="C124" s="107"/>
      <c r="D124" s="107"/>
      <c r="E124" s="107"/>
      <c r="F124" s="107"/>
      <c r="G124" s="107"/>
      <c r="H124" s="107"/>
      <c r="I124" s="211"/>
    </row>
    <row r="125" spans="1:9" ht="12.75">
      <c r="A125" s="212"/>
      <c r="B125" s="107"/>
      <c r="C125" s="107"/>
      <c r="D125" s="107"/>
      <c r="E125" s="107"/>
      <c r="F125" s="107"/>
      <c r="G125" s="107"/>
      <c r="H125" s="107"/>
      <c r="I125" s="211"/>
    </row>
    <row r="126" spans="1:9" ht="12.75">
      <c r="A126" s="212"/>
      <c r="B126" s="107"/>
      <c r="C126" s="107"/>
      <c r="D126" s="107"/>
      <c r="E126" s="107"/>
      <c r="F126" s="107"/>
      <c r="G126" s="107"/>
      <c r="H126" s="107"/>
      <c r="I126" s="211"/>
    </row>
    <row r="127" spans="1:9" ht="12.75">
      <c r="A127" s="212"/>
      <c r="B127" s="107"/>
      <c r="C127" s="107"/>
      <c r="D127" s="107"/>
      <c r="E127" s="107"/>
      <c r="F127" s="107"/>
      <c r="G127" s="107"/>
      <c r="H127" s="107"/>
      <c r="I127" s="211"/>
    </row>
    <row r="128" spans="1:9" ht="12.75">
      <c r="A128" s="212"/>
      <c r="B128" s="107"/>
      <c r="C128" s="107"/>
      <c r="D128" s="107"/>
      <c r="E128" s="107"/>
      <c r="F128" s="107"/>
      <c r="G128" s="107"/>
      <c r="H128" s="107"/>
      <c r="I128" s="211"/>
    </row>
    <row r="129" spans="1:9" ht="12.75">
      <c r="A129" s="212"/>
      <c r="B129" s="107"/>
      <c r="C129" s="107"/>
      <c r="D129" s="107"/>
      <c r="E129" s="107"/>
      <c r="F129" s="107"/>
      <c r="G129" s="107"/>
      <c r="H129" s="107"/>
      <c r="I129" s="211"/>
    </row>
    <row r="130" spans="1:9" ht="12.75">
      <c r="A130" s="212"/>
      <c r="B130" s="107"/>
      <c r="C130" s="107"/>
      <c r="D130" s="107"/>
      <c r="E130" s="107"/>
      <c r="F130" s="107"/>
      <c r="G130" s="107"/>
      <c r="H130" s="107"/>
      <c r="I130" s="211"/>
    </row>
    <row r="131" spans="1:9" ht="12.75">
      <c r="A131" s="212"/>
      <c r="B131" s="107"/>
      <c r="C131" s="107"/>
      <c r="D131" s="107"/>
      <c r="E131" s="107"/>
      <c r="F131" s="107"/>
      <c r="G131" s="107"/>
      <c r="H131" s="107"/>
      <c r="I131" s="211"/>
    </row>
    <row r="132" spans="1:9" ht="12.75">
      <c r="A132" s="212">
        <v>16</v>
      </c>
      <c r="B132" s="116" t="s">
        <v>144</v>
      </c>
      <c r="C132" s="116"/>
      <c r="D132" s="114"/>
      <c r="E132" s="114"/>
      <c r="F132" s="115"/>
      <c r="G132" s="80"/>
      <c r="H132" s="88"/>
      <c r="I132" s="211"/>
    </row>
    <row r="133" spans="1:9" ht="12.75">
      <c r="A133" s="212"/>
      <c r="B133" s="107"/>
      <c r="C133" s="107"/>
      <c r="D133" s="107"/>
      <c r="E133" s="107"/>
      <c r="F133" s="107"/>
      <c r="G133" s="107"/>
      <c r="H133" s="107"/>
      <c r="I133" s="211"/>
    </row>
    <row r="134" spans="1:9" ht="12.75">
      <c r="A134" s="212"/>
      <c r="B134" s="107"/>
      <c r="C134" s="107"/>
      <c r="D134" s="107"/>
      <c r="E134" s="107"/>
      <c r="F134" s="107"/>
      <c r="G134" s="107"/>
      <c r="H134" s="107"/>
      <c r="I134" s="211"/>
    </row>
    <row r="135" spans="1:9" ht="12.75">
      <c r="A135" s="212"/>
      <c r="B135" s="107"/>
      <c r="C135" s="107"/>
      <c r="D135" s="107"/>
      <c r="E135" s="107"/>
      <c r="F135" s="107"/>
      <c r="G135" s="107"/>
      <c r="H135" s="107"/>
      <c r="I135" s="211"/>
    </row>
    <row r="136" spans="1:9" ht="12.75">
      <c r="A136" s="212"/>
      <c r="B136" s="107"/>
      <c r="C136" s="107"/>
      <c r="D136" s="107"/>
      <c r="E136" s="107"/>
      <c r="F136" s="107"/>
      <c r="G136" s="107"/>
      <c r="H136" s="107"/>
      <c r="I136" s="211"/>
    </row>
    <row r="137" spans="1:9" ht="12.75">
      <c r="A137" s="212"/>
      <c r="B137" s="107"/>
      <c r="C137" s="107"/>
      <c r="D137" s="107"/>
      <c r="E137" s="107"/>
      <c r="F137" s="107"/>
      <c r="G137" s="107"/>
      <c r="H137" s="107"/>
      <c r="I137" s="211"/>
    </row>
    <row r="138" spans="1:9" ht="12.75">
      <c r="A138" s="212"/>
      <c r="B138" s="107"/>
      <c r="C138" s="107"/>
      <c r="D138" s="107"/>
      <c r="E138" s="107"/>
      <c r="F138" s="107"/>
      <c r="G138" s="107"/>
      <c r="H138" s="107"/>
      <c r="I138" s="211"/>
    </row>
    <row r="139" spans="1:9" ht="12.75">
      <c r="A139" s="212"/>
      <c r="B139" s="107"/>
      <c r="C139" s="107"/>
      <c r="D139" s="107"/>
      <c r="E139" s="107"/>
      <c r="F139" s="107"/>
      <c r="G139" s="107"/>
      <c r="H139" s="107"/>
      <c r="I139" s="211"/>
    </row>
    <row r="140" spans="1:9" ht="12.75">
      <c r="A140" s="212">
        <v>17</v>
      </c>
      <c r="B140" s="116" t="s">
        <v>36</v>
      </c>
      <c r="C140" s="116"/>
      <c r="D140" s="114"/>
      <c r="E140" s="114"/>
      <c r="F140" s="115"/>
      <c r="G140" s="88"/>
      <c r="H140" s="88"/>
      <c r="I140" s="211"/>
    </row>
    <row r="141" spans="1:9" ht="12.75">
      <c r="A141" s="212"/>
      <c r="B141" s="107"/>
      <c r="C141" s="107"/>
      <c r="D141" s="107"/>
      <c r="E141" s="107"/>
      <c r="F141" s="107"/>
      <c r="G141" s="107"/>
      <c r="H141" s="107"/>
      <c r="I141" s="211"/>
    </row>
    <row r="142" spans="1:9" ht="12.75">
      <c r="A142" s="212"/>
      <c r="B142" s="107"/>
      <c r="C142" s="107"/>
      <c r="D142" s="107"/>
      <c r="E142" s="107"/>
      <c r="F142" s="107"/>
      <c r="G142" s="107"/>
      <c r="H142" s="107"/>
      <c r="I142" s="211"/>
    </row>
    <row r="143" spans="1:9" ht="12.75">
      <c r="A143" s="212"/>
      <c r="B143" s="107"/>
      <c r="C143" s="107"/>
      <c r="D143" s="107"/>
      <c r="E143" s="107"/>
      <c r="F143" s="107"/>
      <c r="G143" s="107"/>
      <c r="H143" s="107"/>
      <c r="I143" s="211"/>
    </row>
    <row r="144" spans="1:9" ht="12.75">
      <c r="A144" s="212"/>
      <c r="B144" s="107"/>
      <c r="C144" s="107"/>
      <c r="D144" s="107"/>
      <c r="E144" s="107"/>
      <c r="F144" s="107"/>
      <c r="G144" s="107"/>
      <c r="H144" s="107"/>
      <c r="I144" s="211"/>
    </row>
    <row r="145" spans="1:9" ht="12.75">
      <c r="A145" s="212"/>
      <c r="B145" s="107"/>
      <c r="C145" s="107"/>
      <c r="D145" s="107"/>
      <c r="E145" s="107"/>
      <c r="F145" s="107"/>
      <c r="G145" s="107"/>
      <c r="H145" s="107"/>
      <c r="I145" s="211"/>
    </row>
    <row r="146" spans="1:9" ht="12.75">
      <c r="A146" s="212"/>
      <c r="B146" s="107"/>
      <c r="C146" s="107"/>
      <c r="D146" s="107"/>
      <c r="E146" s="107"/>
      <c r="F146" s="107"/>
      <c r="G146" s="107"/>
      <c r="H146" s="107"/>
      <c r="I146" s="211"/>
    </row>
    <row r="147" spans="1:9" ht="12.75">
      <c r="A147" s="212"/>
      <c r="B147" s="107"/>
      <c r="C147" s="107"/>
      <c r="D147" s="107"/>
      <c r="E147" s="107"/>
      <c r="F147" s="107"/>
      <c r="G147" s="107"/>
      <c r="H147" s="107"/>
      <c r="I147" s="211"/>
    </row>
    <row r="148" spans="1:9" ht="12.75">
      <c r="A148" s="212">
        <v>18</v>
      </c>
      <c r="B148" s="116" t="s">
        <v>37</v>
      </c>
      <c r="C148" s="116"/>
      <c r="D148" s="114"/>
      <c r="E148" s="114"/>
      <c r="F148" s="115"/>
      <c r="G148" s="88"/>
      <c r="H148" s="88"/>
      <c r="I148" s="211"/>
    </row>
    <row r="149" spans="1:9" ht="12.75">
      <c r="A149" s="212"/>
      <c r="B149" s="107"/>
      <c r="C149" s="107"/>
      <c r="D149" s="107"/>
      <c r="E149" s="107"/>
      <c r="F149" s="107"/>
      <c r="G149" s="107"/>
      <c r="H149" s="107"/>
      <c r="I149" s="211"/>
    </row>
    <row r="150" spans="1:9" ht="12.75">
      <c r="A150" s="212"/>
      <c r="B150" s="107"/>
      <c r="C150" s="107"/>
      <c r="D150" s="107"/>
      <c r="E150" s="107"/>
      <c r="F150" s="107"/>
      <c r="G150" s="107"/>
      <c r="H150" s="107"/>
      <c r="I150" s="211"/>
    </row>
    <row r="151" spans="1:9" ht="12.75">
      <c r="A151" s="212">
        <v>19</v>
      </c>
      <c r="B151" s="116" t="s">
        <v>153</v>
      </c>
      <c r="C151" s="116"/>
      <c r="D151" s="114"/>
      <c r="E151" s="114"/>
      <c r="F151" s="115"/>
      <c r="G151" s="88"/>
      <c r="H151" s="107"/>
      <c r="I151" s="211"/>
    </row>
    <row r="152" spans="1:9" ht="12.75">
      <c r="A152" s="212"/>
      <c r="B152" s="123" t="s">
        <v>173</v>
      </c>
      <c r="C152" s="123"/>
      <c r="D152" s="114"/>
      <c r="E152" s="114"/>
      <c r="F152" s="115"/>
      <c r="G152" s="88"/>
      <c r="H152" s="107"/>
      <c r="I152" s="211"/>
    </row>
    <row r="153" spans="1:9" ht="12.75">
      <c r="A153" s="212"/>
      <c r="B153" s="123"/>
      <c r="C153" s="123"/>
      <c r="D153" s="123"/>
      <c r="E153" s="123"/>
      <c r="F153" s="272" t="s">
        <v>49</v>
      </c>
      <c r="G153" s="272" t="s">
        <v>50</v>
      </c>
      <c r="H153" s="107"/>
      <c r="I153" s="211"/>
    </row>
    <row r="154" spans="1:9" ht="12.75">
      <c r="A154" s="212"/>
      <c r="B154" s="123"/>
      <c r="C154" s="123"/>
      <c r="D154" s="123"/>
      <c r="E154" s="123"/>
      <c r="F154" s="272" t="s">
        <v>3</v>
      </c>
      <c r="G154" s="272" t="s">
        <v>3</v>
      </c>
      <c r="H154" s="107"/>
      <c r="I154" s="211"/>
    </row>
    <row r="155" spans="1:9" ht="12.75">
      <c r="A155" s="212"/>
      <c r="B155" s="123"/>
      <c r="C155" s="123"/>
      <c r="D155" s="123"/>
      <c r="E155" s="123"/>
      <c r="F155" s="272"/>
      <c r="G155" s="272"/>
      <c r="H155" s="107"/>
      <c r="I155" s="211"/>
    </row>
    <row r="156" spans="1:9" ht="12.75">
      <c r="A156" s="212"/>
      <c r="B156" s="123" t="s">
        <v>151</v>
      </c>
      <c r="C156" s="125"/>
      <c r="D156" s="123"/>
      <c r="E156" s="123"/>
      <c r="F156" s="122">
        <v>-129</v>
      </c>
      <c r="G156" s="122">
        <v>-129</v>
      </c>
      <c r="H156" s="107"/>
      <c r="I156" s="211"/>
    </row>
    <row r="157" spans="1:9" ht="12.75">
      <c r="A157" s="212"/>
      <c r="B157" s="238" t="s">
        <v>176</v>
      </c>
      <c r="C157" s="79"/>
      <c r="D157" s="79"/>
      <c r="E157" s="79"/>
      <c r="F157" s="273">
        <v>-15</v>
      </c>
      <c r="G157" s="273">
        <v>-15</v>
      </c>
      <c r="H157" s="107"/>
      <c r="I157" s="211"/>
    </row>
    <row r="158" spans="1:9" ht="12.75">
      <c r="A158" s="212"/>
      <c r="B158" s="123" t="s">
        <v>152</v>
      </c>
      <c r="C158" s="125"/>
      <c r="D158" s="123"/>
      <c r="E158" s="123"/>
      <c r="F158" s="122">
        <v>-34</v>
      </c>
      <c r="G158" s="122">
        <v>-34</v>
      </c>
      <c r="H158" s="107"/>
      <c r="I158" s="211"/>
    </row>
    <row r="159" spans="1:9" ht="12.75">
      <c r="A159" s="212"/>
      <c r="B159" s="123" t="s">
        <v>154</v>
      </c>
      <c r="C159" s="125"/>
      <c r="D159" s="123"/>
      <c r="E159" s="123"/>
      <c r="F159" s="122">
        <v>61</v>
      </c>
      <c r="G159" s="122">
        <v>61</v>
      </c>
      <c r="H159" s="107"/>
      <c r="I159" s="211"/>
    </row>
    <row r="160" spans="1:9" ht="12.75">
      <c r="A160" s="212"/>
      <c r="B160" s="13" t="s">
        <v>155</v>
      </c>
      <c r="C160" s="125"/>
      <c r="D160" s="123"/>
      <c r="E160" s="123"/>
      <c r="F160" s="122">
        <v>575</v>
      </c>
      <c r="G160" s="122">
        <v>575</v>
      </c>
      <c r="H160" s="107"/>
      <c r="I160" s="211"/>
    </row>
    <row r="161" spans="1:9" ht="12.75">
      <c r="A161" s="212"/>
      <c r="B161" s="92" t="s">
        <v>174</v>
      </c>
      <c r="C161" s="125"/>
      <c r="D161" s="123"/>
      <c r="E161" s="123"/>
      <c r="F161" s="274">
        <v>0</v>
      </c>
      <c r="G161" s="274">
        <v>0</v>
      </c>
      <c r="H161" s="107"/>
      <c r="I161" s="211"/>
    </row>
    <row r="162" spans="1:9" ht="12.75">
      <c r="A162" s="212"/>
      <c r="B162" s="92" t="s">
        <v>175</v>
      </c>
      <c r="C162" s="125"/>
      <c r="D162" s="123"/>
      <c r="E162" s="123"/>
      <c r="F162" s="275">
        <v>0</v>
      </c>
      <c r="G162" s="275">
        <v>0</v>
      </c>
      <c r="H162" s="107"/>
      <c r="I162" s="211"/>
    </row>
    <row r="163" spans="1:9" ht="12.75">
      <c r="A163" s="212"/>
      <c r="B163" s="13" t="s">
        <v>157</v>
      </c>
      <c r="C163" s="125"/>
      <c r="D163" s="123"/>
      <c r="E163" s="123"/>
      <c r="F163" s="122">
        <v>-17</v>
      </c>
      <c r="G163" s="122">
        <v>-17</v>
      </c>
      <c r="H163" s="107"/>
      <c r="I163" s="211"/>
    </row>
    <row r="164" spans="1:9" ht="12.75">
      <c r="A164" s="212"/>
      <c r="B164" s="13" t="s">
        <v>156</v>
      </c>
      <c r="C164" s="123"/>
      <c r="D164" s="123"/>
      <c r="E164" s="123"/>
      <c r="F164" s="276">
        <v>0</v>
      </c>
      <c r="G164" s="276">
        <v>0</v>
      </c>
      <c r="H164" s="107"/>
      <c r="I164" s="211"/>
    </row>
    <row r="165" spans="1:9" ht="12.75">
      <c r="A165" s="212"/>
      <c r="B165" s="13" t="s">
        <v>177</v>
      </c>
      <c r="C165" s="125"/>
      <c r="D165" s="123"/>
      <c r="E165" s="123"/>
      <c r="F165" s="122"/>
      <c r="G165" s="122"/>
      <c r="H165" s="107"/>
      <c r="I165" s="211"/>
    </row>
    <row r="166" spans="1:9" ht="12.75">
      <c r="A166" s="212"/>
      <c r="B166" s="251" t="s">
        <v>117</v>
      </c>
      <c r="C166" s="125"/>
      <c r="D166" s="123"/>
      <c r="E166" s="123"/>
      <c r="F166" s="122">
        <v>55</v>
      </c>
      <c r="G166" s="122">
        <v>55</v>
      </c>
      <c r="H166" s="107"/>
      <c r="I166" s="211"/>
    </row>
    <row r="167" spans="1:9" ht="12.75">
      <c r="A167" s="212"/>
      <c r="B167" s="251" t="s">
        <v>118</v>
      </c>
      <c r="C167" s="125"/>
      <c r="D167" s="123"/>
      <c r="E167" s="123"/>
      <c r="F167" s="122">
        <v>-196</v>
      </c>
      <c r="G167" s="122">
        <v>-196</v>
      </c>
      <c r="H167" s="107"/>
      <c r="I167" s="211"/>
    </row>
    <row r="168" spans="1:9" ht="12.75">
      <c r="A168" s="212"/>
      <c r="B168" s="13" t="s">
        <v>158</v>
      </c>
      <c r="C168" s="125"/>
      <c r="D168" s="123"/>
      <c r="E168" s="123"/>
      <c r="F168" s="200">
        <v>129</v>
      </c>
      <c r="G168" s="200">
        <v>129</v>
      </c>
      <c r="H168" s="107"/>
      <c r="I168" s="211"/>
    </row>
    <row r="169" spans="1:9" ht="13.5" thickBot="1">
      <c r="A169" s="241"/>
      <c r="B169" s="208"/>
      <c r="C169" s="208"/>
      <c r="D169" s="208"/>
      <c r="E169" s="208"/>
      <c r="F169" s="208"/>
      <c r="G169" s="208"/>
      <c r="H169" s="208"/>
      <c r="I169" s="219"/>
    </row>
    <row r="170" spans="1:9" ht="12.75">
      <c r="A170" s="269"/>
      <c r="B170" s="270"/>
      <c r="C170" s="270"/>
      <c r="D170" s="270"/>
      <c r="E170" s="270"/>
      <c r="F170" s="270"/>
      <c r="G170" s="270"/>
      <c r="H170" s="270"/>
      <c r="I170" s="209"/>
    </row>
    <row r="171" spans="1:9" ht="12.75">
      <c r="A171" s="212">
        <v>20</v>
      </c>
      <c r="B171" s="116" t="s">
        <v>11</v>
      </c>
      <c r="C171" s="116"/>
      <c r="D171" s="114"/>
      <c r="E171" s="114"/>
      <c r="F171" s="115"/>
      <c r="G171" s="88"/>
      <c r="H171" s="88"/>
      <c r="I171" s="211"/>
    </row>
    <row r="172" spans="1:9" ht="12.75">
      <c r="A172" s="212"/>
      <c r="B172" s="123" t="s">
        <v>48</v>
      </c>
      <c r="C172" s="123"/>
      <c r="D172" s="114"/>
      <c r="E172" s="114"/>
      <c r="F172" s="115"/>
      <c r="G172" s="88"/>
      <c r="H172" s="88"/>
      <c r="I172" s="211"/>
    </row>
    <row r="173" spans="1:9" ht="12.75">
      <c r="A173" s="212"/>
      <c r="B173" s="123"/>
      <c r="C173" s="123"/>
      <c r="D173" s="123"/>
      <c r="E173" s="123"/>
      <c r="F173" s="124" t="s">
        <v>49</v>
      </c>
      <c r="G173" s="124" t="s">
        <v>50</v>
      </c>
      <c r="H173" s="117"/>
      <c r="I173" s="211"/>
    </row>
    <row r="174" spans="1:9" ht="12.75">
      <c r="A174" s="212"/>
      <c r="B174" s="123" t="s">
        <v>2</v>
      </c>
      <c r="C174" s="123"/>
      <c r="D174" s="123"/>
      <c r="E174" s="123"/>
      <c r="F174" s="124" t="s">
        <v>3</v>
      </c>
      <c r="G174" s="124" t="s">
        <v>3</v>
      </c>
      <c r="H174" s="117"/>
      <c r="I174" s="211"/>
    </row>
    <row r="175" spans="1:9" ht="12.75">
      <c r="A175" s="212"/>
      <c r="B175" s="125" t="s">
        <v>51</v>
      </c>
      <c r="C175" s="125"/>
      <c r="D175" s="123"/>
      <c r="E175" s="123"/>
      <c r="F175" s="122">
        <v>189</v>
      </c>
      <c r="G175" s="122">
        <v>189</v>
      </c>
      <c r="H175" s="117"/>
      <c r="I175" s="211"/>
    </row>
    <row r="176" spans="1:9" ht="12.75">
      <c r="A176" s="212"/>
      <c r="B176" s="125" t="s">
        <v>52</v>
      </c>
      <c r="C176" s="125"/>
      <c r="D176" s="123"/>
      <c r="E176" s="123"/>
      <c r="F176" s="122">
        <v>0</v>
      </c>
      <c r="G176" s="122">
        <v>0</v>
      </c>
      <c r="H176" s="117"/>
      <c r="I176" s="211"/>
    </row>
    <row r="177" spans="1:9" ht="13.5" thickBot="1">
      <c r="A177" s="212"/>
      <c r="B177" s="125"/>
      <c r="C177" s="125"/>
      <c r="D177" s="123"/>
      <c r="E177" s="123"/>
      <c r="F177" s="201">
        <f>SUM(F175:F176)</f>
        <v>189</v>
      </c>
      <c r="G177" s="201">
        <f>SUM(G175:G176)</f>
        <v>189</v>
      </c>
      <c r="H177" s="117"/>
      <c r="I177" s="211"/>
    </row>
    <row r="178" spans="1:9" ht="13.5" thickTop="1">
      <c r="A178" s="212"/>
      <c r="B178" s="123" t="s">
        <v>53</v>
      </c>
      <c r="C178" s="123"/>
      <c r="D178" s="123"/>
      <c r="E178" s="123"/>
      <c r="F178" s="122"/>
      <c r="G178" s="122"/>
      <c r="H178" s="117"/>
      <c r="I178" s="211"/>
    </row>
    <row r="179" spans="1:9" ht="12.75">
      <c r="A179" s="212"/>
      <c r="B179" s="125" t="s">
        <v>51</v>
      </c>
      <c r="C179" s="125"/>
      <c r="D179" s="123"/>
      <c r="E179" s="123"/>
      <c r="F179" s="122">
        <v>0</v>
      </c>
      <c r="G179" s="122">
        <v>0</v>
      </c>
      <c r="H179" s="117"/>
      <c r="I179" s="211"/>
    </row>
    <row r="180" spans="1:9" ht="12.75">
      <c r="A180" s="212"/>
      <c r="B180" s="125" t="s">
        <v>52</v>
      </c>
      <c r="C180" s="125"/>
      <c r="D180" s="123"/>
      <c r="E180" s="123"/>
      <c r="F180" s="200">
        <v>0</v>
      </c>
      <c r="G180" s="200">
        <v>0</v>
      </c>
      <c r="H180" s="117"/>
      <c r="I180" s="211"/>
    </row>
    <row r="181" spans="1:9" ht="12.75">
      <c r="A181" s="212"/>
      <c r="B181" s="123"/>
      <c r="C181" s="123"/>
      <c r="D181" s="123"/>
      <c r="E181" s="123"/>
      <c r="F181" s="122">
        <f>SUM(F179:F180)</f>
        <v>0</v>
      </c>
      <c r="G181" s="122">
        <f>SUM(G179:G180)</f>
        <v>0</v>
      </c>
      <c r="H181" s="117"/>
      <c r="I181" s="211"/>
    </row>
    <row r="182" spans="1:9" ht="13.5" thickBot="1">
      <c r="A182" s="212"/>
      <c r="B182" s="126" t="s">
        <v>19</v>
      </c>
      <c r="C182" s="126"/>
      <c r="D182" s="126"/>
      <c r="E182" s="126"/>
      <c r="F182" s="157">
        <f>+F177+F181</f>
        <v>189</v>
      </c>
      <c r="G182" s="157">
        <f>+G177+G181</f>
        <v>189</v>
      </c>
      <c r="H182" s="107"/>
      <c r="I182" s="211"/>
    </row>
    <row r="183" spans="1:9" ht="13.5" thickTop="1">
      <c r="A183" s="212"/>
      <c r="B183" s="126"/>
      <c r="C183" s="126"/>
      <c r="D183" s="126"/>
      <c r="E183" s="126"/>
      <c r="F183" s="254"/>
      <c r="G183" s="254"/>
      <c r="H183" s="107"/>
      <c r="I183" s="211"/>
    </row>
    <row r="184" spans="1:9" ht="12.75">
      <c r="A184" s="212"/>
      <c r="B184" s="126"/>
      <c r="C184" s="126"/>
      <c r="D184" s="126"/>
      <c r="E184" s="126"/>
      <c r="F184" s="254"/>
      <c r="G184" s="254"/>
      <c r="H184" s="107"/>
      <c r="I184" s="211"/>
    </row>
    <row r="185" spans="1:9" ht="12.75">
      <c r="A185" s="212"/>
      <c r="B185" s="126"/>
      <c r="C185" s="126"/>
      <c r="D185" s="126"/>
      <c r="E185" s="126"/>
      <c r="F185" s="254"/>
      <c r="G185" s="254"/>
      <c r="H185" s="107"/>
      <c r="I185" s="211"/>
    </row>
    <row r="186" spans="1:9" ht="12.75">
      <c r="A186" s="212"/>
      <c r="B186" s="126"/>
      <c r="C186" s="126"/>
      <c r="D186" s="126"/>
      <c r="E186" s="126"/>
      <c r="F186" s="254"/>
      <c r="G186" s="254"/>
      <c r="H186" s="107"/>
      <c r="I186" s="211"/>
    </row>
    <row r="187" spans="1:9" ht="12.75">
      <c r="A187" s="212">
        <v>21</v>
      </c>
      <c r="B187" s="116" t="s">
        <v>38</v>
      </c>
      <c r="C187" s="116"/>
      <c r="D187" s="114"/>
      <c r="E187" s="114"/>
      <c r="F187" s="115"/>
      <c r="G187" s="88"/>
      <c r="H187" s="88"/>
      <c r="I187" s="211"/>
    </row>
    <row r="188" spans="1:9" ht="12.75">
      <c r="A188" s="210"/>
      <c r="B188" s="107"/>
      <c r="C188" s="107"/>
      <c r="D188" s="107"/>
      <c r="E188" s="107"/>
      <c r="F188" s="107"/>
      <c r="G188" s="107"/>
      <c r="H188" s="107"/>
      <c r="I188" s="211"/>
    </row>
    <row r="189" spans="1:9" ht="12.75">
      <c r="A189" s="210"/>
      <c r="B189" s="107"/>
      <c r="C189" s="107"/>
      <c r="D189" s="107"/>
      <c r="E189" s="107"/>
      <c r="F189" s="107"/>
      <c r="G189" s="107"/>
      <c r="H189" s="107"/>
      <c r="I189" s="211"/>
    </row>
    <row r="190" spans="1:9" ht="12.75">
      <c r="A190" s="212">
        <v>22</v>
      </c>
      <c r="B190" s="116" t="s">
        <v>39</v>
      </c>
      <c r="C190" s="116"/>
      <c r="D190" s="114"/>
      <c r="E190" s="114"/>
      <c r="F190" s="115"/>
      <c r="G190" s="80"/>
      <c r="H190" s="80"/>
      <c r="I190" s="211"/>
    </row>
    <row r="191" spans="1:9" ht="12.75">
      <c r="A191" s="210"/>
      <c r="B191" s="107"/>
      <c r="C191" s="107"/>
      <c r="D191" s="107"/>
      <c r="E191" s="107"/>
      <c r="F191" s="107"/>
      <c r="G191" s="107"/>
      <c r="H191" s="107"/>
      <c r="I191" s="211"/>
    </row>
    <row r="192" spans="1:9" ht="11.25" customHeight="1">
      <c r="A192" s="210"/>
      <c r="B192" s="107"/>
      <c r="C192" s="107"/>
      <c r="D192" s="107"/>
      <c r="E192" s="107"/>
      <c r="F192" s="107"/>
      <c r="G192" s="107"/>
      <c r="H192" s="107"/>
      <c r="I192" s="211"/>
    </row>
    <row r="193" spans="1:9" ht="12.75">
      <c r="A193" s="212">
        <v>23</v>
      </c>
      <c r="B193" s="116" t="s">
        <v>40</v>
      </c>
      <c r="C193" s="116"/>
      <c r="D193" s="114"/>
      <c r="E193" s="114"/>
      <c r="F193" s="115"/>
      <c r="G193" s="80"/>
      <c r="H193" s="80"/>
      <c r="I193" s="211"/>
    </row>
    <row r="194" spans="1:9" ht="12.75">
      <c r="A194" s="210"/>
      <c r="B194" s="123"/>
      <c r="C194" s="123"/>
      <c r="D194" s="123"/>
      <c r="E194" s="123"/>
      <c r="F194" s="127"/>
      <c r="G194" s="128" t="str">
        <f>+'Income Statement'!C11</f>
        <v>30.09.2014</v>
      </c>
      <c r="H194" s="80"/>
      <c r="I194" s="211"/>
    </row>
    <row r="195" spans="1:9" ht="12.75">
      <c r="A195" s="210"/>
      <c r="B195" s="123"/>
      <c r="C195" s="123"/>
      <c r="D195" s="123"/>
      <c r="E195" s="123"/>
      <c r="F195" s="127"/>
      <c r="G195" s="128" t="s">
        <v>3</v>
      </c>
      <c r="H195" s="80"/>
      <c r="I195" s="211"/>
    </row>
    <row r="196" spans="1:9" ht="12.75">
      <c r="A196" s="210"/>
      <c r="B196" s="123" t="s">
        <v>22</v>
      </c>
      <c r="C196" s="123"/>
      <c r="D196" s="123"/>
      <c r="E196" s="123"/>
      <c r="F196" s="127"/>
      <c r="G196" s="129"/>
      <c r="H196" s="80"/>
      <c r="I196" s="211"/>
    </row>
    <row r="197" spans="1:9" ht="12.75">
      <c r="A197" s="210"/>
      <c r="B197" s="125" t="s">
        <v>23</v>
      </c>
      <c r="C197" s="125"/>
      <c r="D197" s="123"/>
      <c r="E197" s="123"/>
      <c r="F197" s="123"/>
      <c r="G197" s="122">
        <v>2111</v>
      </c>
      <c r="H197" s="80"/>
      <c r="I197" s="211"/>
    </row>
    <row r="198" spans="1:9" ht="12.75">
      <c r="A198" s="210"/>
      <c r="B198" s="125" t="s">
        <v>24</v>
      </c>
      <c r="C198" s="125"/>
      <c r="D198" s="123"/>
      <c r="E198" s="123"/>
      <c r="F198" s="123"/>
      <c r="G198" s="122">
        <v>166</v>
      </c>
      <c r="H198" s="80"/>
      <c r="I198" s="211"/>
    </row>
    <row r="199" spans="1:9" ht="12.75">
      <c r="A199" s="210"/>
      <c r="B199" s="123"/>
      <c r="C199" s="123"/>
      <c r="D199" s="123"/>
      <c r="E199" s="123"/>
      <c r="F199" s="127"/>
      <c r="G199" s="130">
        <f>SUM(G197:G198)</f>
        <v>2277</v>
      </c>
      <c r="H199" s="80"/>
      <c r="I199" s="211"/>
    </row>
    <row r="200" spans="1:9" ht="12.75">
      <c r="A200" s="210"/>
      <c r="B200" s="123" t="s">
        <v>25</v>
      </c>
      <c r="C200" s="123"/>
      <c r="D200" s="123"/>
      <c r="E200" s="123"/>
      <c r="F200" s="127"/>
      <c r="G200" s="122"/>
      <c r="H200" s="80"/>
      <c r="I200" s="211"/>
    </row>
    <row r="201" spans="1:9" ht="12.75">
      <c r="A201" s="210"/>
      <c r="B201" s="125" t="s">
        <v>23</v>
      </c>
      <c r="C201" s="125"/>
      <c r="D201" s="123"/>
      <c r="E201" s="123"/>
      <c r="F201" s="127"/>
      <c r="G201" s="122">
        <v>6133</v>
      </c>
      <c r="H201" s="80"/>
      <c r="I201" s="211"/>
    </row>
    <row r="202" spans="1:9" ht="12.75">
      <c r="A202" s="210"/>
      <c r="B202" s="125" t="s">
        <v>24</v>
      </c>
      <c r="C202" s="125"/>
      <c r="D202" s="123"/>
      <c r="E202" s="123"/>
      <c r="F202" s="127"/>
      <c r="G202" s="122">
        <v>0</v>
      </c>
      <c r="H202" s="80"/>
      <c r="I202" s="211"/>
    </row>
    <row r="203" spans="1:9" ht="12.75">
      <c r="A203" s="210"/>
      <c r="B203" s="125"/>
      <c r="C203" s="125"/>
      <c r="D203" s="123"/>
      <c r="E203" s="123"/>
      <c r="F203" s="127"/>
      <c r="G203" s="130">
        <f>SUM(G201:G202)</f>
        <v>6133</v>
      </c>
      <c r="H203" s="88"/>
      <c r="I203" s="211"/>
    </row>
    <row r="204" spans="1:9" ht="13.5" thickBot="1">
      <c r="A204" s="210"/>
      <c r="B204" s="123" t="s">
        <v>19</v>
      </c>
      <c r="C204" s="123"/>
      <c r="D204" s="123"/>
      <c r="E204" s="123"/>
      <c r="F204" s="127"/>
      <c r="G204" s="201">
        <f>+G199+G203</f>
        <v>8410</v>
      </c>
      <c r="H204" s="88"/>
      <c r="I204" s="211"/>
    </row>
    <row r="205" spans="1:9" ht="13.5" thickTop="1">
      <c r="A205" s="210"/>
      <c r="B205" s="126"/>
      <c r="C205" s="126"/>
      <c r="D205" s="126"/>
      <c r="E205" s="126"/>
      <c r="F205" s="126"/>
      <c r="G205" s="126"/>
      <c r="H205" s="107"/>
      <c r="I205" s="211"/>
    </row>
    <row r="206" spans="1:9" ht="12.75">
      <c r="A206" s="210"/>
      <c r="B206" s="107"/>
      <c r="C206" s="107"/>
      <c r="D206" s="107"/>
      <c r="E206" s="107"/>
      <c r="F206" s="107"/>
      <c r="G206" s="107"/>
      <c r="H206" s="107"/>
      <c r="I206" s="211"/>
    </row>
    <row r="207" spans="1:12" ht="12.75">
      <c r="A207" s="210"/>
      <c r="B207" s="107"/>
      <c r="C207" s="107"/>
      <c r="D207" s="107"/>
      <c r="E207" s="107"/>
      <c r="F207" s="107"/>
      <c r="G207" s="107"/>
      <c r="H207" s="107"/>
      <c r="I207" s="211"/>
      <c r="L207" t="s">
        <v>87</v>
      </c>
    </row>
    <row r="208" spans="1:9" ht="12.75">
      <c r="A208" s="212">
        <v>24</v>
      </c>
      <c r="B208" s="116" t="s">
        <v>47</v>
      </c>
      <c r="C208" s="116"/>
      <c r="D208" s="114"/>
      <c r="E208" s="114"/>
      <c r="F208" s="115"/>
      <c r="G208" s="80"/>
      <c r="H208" s="88"/>
      <c r="I208" s="211"/>
    </row>
    <row r="209" spans="1:9" ht="12.75">
      <c r="A209" s="210"/>
      <c r="B209" s="107"/>
      <c r="C209" s="107"/>
      <c r="D209" s="107"/>
      <c r="E209" s="107"/>
      <c r="F209" s="107"/>
      <c r="G209" s="107"/>
      <c r="H209" s="107"/>
      <c r="I209" s="211"/>
    </row>
    <row r="210" spans="1:9" ht="12.75">
      <c r="A210" s="210"/>
      <c r="B210" s="107"/>
      <c r="C210" s="107"/>
      <c r="D210" s="107"/>
      <c r="E210" s="107"/>
      <c r="F210" s="107"/>
      <c r="G210" s="107"/>
      <c r="H210" s="107"/>
      <c r="I210" s="211"/>
    </row>
    <row r="211" spans="1:9" ht="12.75">
      <c r="A211" s="212">
        <v>25</v>
      </c>
      <c r="B211" s="116" t="s">
        <v>160</v>
      </c>
      <c r="C211" s="107"/>
      <c r="D211" s="107"/>
      <c r="E211" s="107"/>
      <c r="F211" s="107"/>
      <c r="G211" s="107"/>
      <c r="H211" s="107"/>
      <c r="I211" s="211"/>
    </row>
    <row r="212" spans="1:9" ht="12.75">
      <c r="A212" s="210"/>
      <c r="B212" s="107"/>
      <c r="C212" s="107"/>
      <c r="D212" s="107"/>
      <c r="E212" s="107"/>
      <c r="F212" s="107"/>
      <c r="G212" s="107"/>
      <c r="H212" s="107"/>
      <c r="I212" s="211"/>
    </row>
    <row r="213" spans="1:9" ht="12.75">
      <c r="A213" s="210"/>
      <c r="B213" s="107"/>
      <c r="C213" s="107"/>
      <c r="D213" s="107"/>
      <c r="E213" s="107"/>
      <c r="F213" s="107"/>
      <c r="G213" s="107"/>
      <c r="H213" s="107"/>
      <c r="I213" s="211"/>
    </row>
    <row r="214" spans="1:9" ht="12.75">
      <c r="A214" s="210"/>
      <c r="B214" s="107"/>
      <c r="C214" s="107"/>
      <c r="D214" s="107"/>
      <c r="E214" s="107"/>
      <c r="F214" s="107"/>
      <c r="G214" s="107"/>
      <c r="H214" s="107"/>
      <c r="I214" s="211"/>
    </row>
    <row r="215" spans="1:9" ht="12.75">
      <c r="A215" s="210"/>
      <c r="B215" s="107"/>
      <c r="C215" s="107"/>
      <c r="D215" s="107"/>
      <c r="E215" s="107"/>
      <c r="F215" s="107"/>
      <c r="G215" s="107"/>
      <c r="H215" s="107"/>
      <c r="I215" s="211"/>
    </row>
    <row r="216" spans="1:9" ht="12.75">
      <c r="A216" s="210"/>
      <c r="B216" s="107"/>
      <c r="C216" s="107"/>
      <c r="D216" s="107"/>
      <c r="E216" s="107"/>
      <c r="F216" s="107"/>
      <c r="G216" s="107"/>
      <c r="H216" s="107"/>
      <c r="I216" s="211"/>
    </row>
    <row r="217" spans="1:9" ht="12.75">
      <c r="A217" s="212"/>
      <c r="B217" s="291" t="s">
        <v>161</v>
      </c>
      <c r="C217" s="287" t="s">
        <v>162</v>
      </c>
      <c r="D217" s="243" t="s">
        <v>163</v>
      </c>
      <c r="E217" s="244"/>
      <c r="F217" s="242" t="s">
        <v>164</v>
      </c>
      <c r="G217" s="107"/>
      <c r="H217" s="107"/>
      <c r="I217" s="211"/>
    </row>
    <row r="218" spans="1:9" ht="12.75">
      <c r="A218" s="212"/>
      <c r="B218" s="292"/>
      <c r="C218" s="288" t="s">
        <v>165</v>
      </c>
      <c r="D218" s="246" t="s">
        <v>165</v>
      </c>
      <c r="E218" s="247"/>
      <c r="F218" s="245" t="s">
        <v>166</v>
      </c>
      <c r="G218" s="107"/>
      <c r="H218" s="107"/>
      <c r="I218" s="211"/>
    </row>
    <row r="219" spans="1:9" ht="12.75">
      <c r="A219" s="212"/>
      <c r="B219" s="293"/>
      <c r="C219" s="284" t="s">
        <v>167</v>
      </c>
      <c r="D219" s="246" t="s">
        <v>167</v>
      </c>
      <c r="E219" s="247"/>
      <c r="F219" s="248" t="s">
        <v>167</v>
      </c>
      <c r="G219" s="107"/>
      <c r="H219" s="107"/>
      <c r="I219" s="211"/>
    </row>
    <row r="220" spans="1:9" ht="12.75">
      <c r="A220" s="212"/>
      <c r="B220" s="286" t="s">
        <v>168</v>
      </c>
      <c r="C220" s="249">
        <v>12951</v>
      </c>
      <c r="D220" s="249">
        <v>13080</v>
      </c>
      <c r="E220" s="250"/>
      <c r="F220" s="289">
        <f>C220-D220</f>
        <v>-129</v>
      </c>
      <c r="G220" s="107"/>
      <c r="H220" s="107"/>
      <c r="I220" s="211"/>
    </row>
    <row r="221" spans="1:9" ht="12.75">
      <c r="A221" s="210"/>
      <c r="B221" s="107"/>
      <c r="C221" s="107"/>
      <c r="D221" s="107"/>
      <c r="E221" s="107"/>
      <c r="F221" s="107"/>
      <c r="G221" s="107"/>
      <c r="H221" s="107"/>
      <c r="I221" s="211"/>
    </row>
    <row r="222" spans="1:9" ht="12.75">
      <c r="A222" s="210"/>
      <c r="B222" s="107"/>
      <c r="C222" s="107"/>
      <c r="D222" s="107"/>
      <c r="E222" s="107"/>
      <c r="F222" s="107"/>
      <c r="G222" s="107"/>
      <c r="H222" s="107"/>
      <c r="I222" s="211"/>
    </row>
    <row r="223" spans="1:9" ht="12.75">
      <c r="A223" s="210"/>
      <c r="B223" s="107"/>
      <c r="C223" s="107"/>
      <c r="D223" s="107"/>
      <c r="E223" s="107"/>
      <c r="F223" s="107"/>
      <c r="G223" s="107"/>
      <c r="H223" s="107"/>
      <c r="I223" s="211"/>
    </row>
    <row r="224" spans="1:9" ht="12.75">
      <c r="A224" s="210"/>
      <c r="B224" s="107"/>
      <c r="C224" s="107"/>
      <c r="D224" s="107"/>
      <c r="E224" s="107"/>
      <c r="F224" s="107"/>
      <c r="G224" s="107"/>
      <c r="H224" s="107"/>
      <c r="I224" s="211"/>
    </row>
    <row r="225" spans="1:9" ht="12.75">
      <c r="A225" s="210"/>
      <c r="B225" s="107"/>
      <c r="C225" s="107"/>
      <c r="D225" s="107"/>
      <c r="E225" s="107"/>
      <c r="F225" s="107"/>
      <c r="G225" s="107"/>
      <c r="H225" s="107"/>
      <c r="I225" s="211"/>
    </row>
    <row r="226" spans="1:9" ht="12.75">
      <c r="A226" s="210"/>
      <c r="B226" s="107"/>
      <c r="C226" s="107"/>
      <c r="D226" s="107"/>
      <c r="E226" s="107"/>
      <c r="F226" s="107"/>
      <c r="G226" s="107"/>
      <c r="H226" s="107"/>
      <c r="I226" s="211"/>
    </row>
    <row r="227" spans="1:9" ht="13.5" thickBot="1">
      <c r="A227" s="253"/>
      <c r="B227" s="208"/>
      <c r="C227" s="208"/>
      <c r="D227" s="208"/>
      <c r="E227" s="208"/>
      <c r="F227" s="208"/>
      <c r="G227" s="208"/>
      <c r="H227" s="208"/>
      <c r="I227" s="219"/>
    </row>
    <row r="228" spans="1:9" ht="12.75">
      <c r="A228" s="210"/>
      <c r="B228" s="107"/>
      <c r="C228" s="107"/>
      <c r="D228" s="107"/>
      <c r="E228" s="107"/>
      <c r="F228" s="107"/>
      <c r="G228" s="107"/>
      <c r="H228" s="107"/>
      <c r="I228" s="211"/>
    </row>
    <row r="229" spans="1:9" ht="12.75">
      <c r="A229" s="212">
        <v>26</v>
      </c>
      <c r="B229" s="116" t="s">
        <v>41</v>
      </c>
      <c r="C229" s="116"/>
      <c r="D229" s="114"/>
      <c r="E229" s="114"/>
      <c r="F229" s="115"/>
      <c r="G229" s="80"/>
      <c r="H229" s="88"/>
      <c r="I229" s="211"/>
    </row>
    <row r="230" spans="1:9" ht="12.75">
      <c r="A230" s="210"/>
      <c r="B230" s="107"/>
      <c r="C230" s="107"/>
      <c r="D230" s="107"/>
      <c r="E230" s="107"/>
      <c r="F230" s="107"/>
      <c r="G230" s="107"/>
      <c r="H230" s="107"/>
      <c r="I230" s="211"/>
    </row>
    <row r="231" spans="1:9" ht="12.75">
      <c r="A231" s="210"/>
      <c r="B231" s="107"/>
      <c r="C231" s="107"/>
      <c r="D231" s="107"/>
      <c r="E231" s="107"/>
      <c r="F231" s="107"/>
      <c r="G231" s="107"/>
      <c r="H231" s="107"/>
      <c r="I231" s="211"/>
    </row>
    <row r="232" spans="1:9" ht="12.75">
      <c r="A232" s="212">
        <v>27</v>
      </c>
      <c r="B232" s="116" t="s">
        <v>42</v>
      </c>
      <c r="C232" s="116"/>
      <c r="D232" s="114"/>
      <c r="E232" s="114"/>
      <c r="F232" s="115"/>
      <c r="G232" s="80"/>
      <c r="H232" s="88"/>
      <c r="I232" s="211"/>
    </row>
    <row r="233" spans="1:9" ht="12.75">
      <c r="A233" s="212"/>
      <c r="B233" s="107"/>
      <c r="C233" s="107"/>
      <c r="D233" s="107"/>
      <c r="E233" s="107"/>
      <c r="F233" s="107"/>
      <c r="G233" s="107"/>
      <c r="H233" s="107"/>
      <c r="I233" s="211"/>
    </row>
    <row r="234" spans="1:9" ht="12.75">
      <c r="A234" s="212"/>
      <c r="B234" s="107"/>
      <c r="C234" s="107"/>
      <c r="D234" s="107"/>
      <c r="E234" s="107"/>
      <c r="F234" s="107"/>
      <c r="G234" s="107"/>
      <c r="H234" s="107"/>
      <c r="I234" s="211"/>
    </row>
    <row r="235" spans="1:9" ht="12.75">
      <c r="A235" s="212"/>
      <c r="B235" s="107"/>
      <c r="C235" s="107"/>
      <c r="D235" s="107"/>
      <c r="E235" s="107"/>
      <c r="F235" s="107"/>
      <c r="G235" s="107"/>
      <c r="H235" s="107"/>
      <c r="I235" s="211"/>
    </row>
    <row r="236" spans="1:9" ht="12.75">
      <c r="A236" s="212"/>
      <c r="B236" s="107"/>
      <c r="C236" s="107"/>
      <c r="D236" s="107"/>
      <c r="E236" s="107"/>
      <c r="F236" s="107"/>
      <c r="G236" s="107"/>
      <c r="H236" s="107"/>
      <c r="I236" s="211"/>
    </row>
    <row r="237" spans="1:9" ht="12.75">
      <c r="A237" s="212"/>
      <c r="B237" s="107"/>
      <c r="C237" s="107"/>
      <c r="D237" s="107"/>
      <c r="E237" s="107"/>
      <c r="F237" s="107"/>
      <c r="G237" s="107"/>
      <c r="H237" s="107"/>
      <c r="I237" s="211"/>
    </row>
    <row r="238" spans="1:9" ht="12.75">
      <c r="A238" s="212"/>
      <c r="B238" s="107"/>
      <c r="C238" s="107"/>
      <c r="D238" s="107"/>
      <c r="E238" s="107"/>
      <c r="F238" s="107"/>
      <c r="G238" s="107"/>
      <c r="H238" s="107"/>
      <c r="I238" s="211"/>
    </row>
    <row r="239" spans="1:9" ht="12.75">
      <c r="A239" s="212"/>
      <c r="B239" s="107"/>
      <c r="C239" s="107"/>
      <c r="D239" s="107"/>
      <c r="E239" s="107"/>
      <c r="F239" s="107"/>
      <c r="G239" s="107"/>
      <c r="H239" s="107"/>
      <c r="I239" s="211"/>
    </row>
    <row r="240" spans="1:9" ht="12.75">
      <c r="A240" s="212"/>
      <c r="B240" s="107"/>
      <c r="C240" s="107"/>
      <c r="D240" s="107"/>
      <c r="E240" s="107"/>
      <c r="F240" s="107"/>
      <c r="G240" s="107"/>
      <c r="H240" s="107"/>
      <c r="I240" s="211"/>
    </row>
    <row r="241" spans="1:9" ht="12.75">
      <c r="A241" s="212"/>
      <c r="B241" s="107"/>
      <c r="C241" s="107"/>
      <c r="D241" s="107"/>
      <c r="E241" s="107"/>
      <c r="F241" s="107"/>
      <c r="G241" s="107"/>
      <c r="H241" s="107"/>
      <c r="I241" s="211"/>
    </row>
    <row r="242" spans="1:9" ht="12.75">
      <c r="A242" s="212"/>
      <c r="B242" s="107"/>
      <c r="C242" s="107"/>
      <c r="D242" s="107"/>
      <c r="E242" s="107"/>
      <c r="F242" s="107"/>
      <c r="G242" s="107"/>
      <c r="H242" s="107"/>
      <c r="I242" s="211"/>
    </row>
    <row r="243" spans="1:9" ht="12.75">
      <c r="A243" s="212"/>
      <c r="B243" s="107"/>
      <c r="C243" s="107"/>
      <c r="D243" s="107"/>
      <c r="E243" s="107"/>
      <c r="F243" s="107"/>
      <c r="G243" s="107"/>
      <c r="H243" s="107"/>
      <c r="I243" s="211"/>
    </row>
    <row r="244" spans="1:9" ht="12.75">
      <c r="A244" s="212"/>
      <c r="B244" s="107"/>
      <c r="C244" s="107"/>
      <c r="D244" s="107"/>
      <c r="E244" s="107"/>
      <c r="F244" s="107"/>
      <c r="G244" s="107"/>
      <c r="H244" s="107"/>
      <c r="I244" s="211"/>
    </row>
    <row r="245" spans="1:9" ht="12.75">
      <c r="A245" s="212">
        <v>28</v>
      </c>
      <c r="B245" s="116" t="s">
        <v>43</v>
      </c>
      <c r="C245" s="116"/>
      <c r="D245" s="114"/>
      <c r="E245" s="114"/>
      <c r="F245" s="115"/>
      <c r="G245" s="80"/>
      <c r="H245" s="88"/>
      <c r="I245" s="211"/>
    </row>
    <row r="246" spans="1:9" ht="12.75">
      <c r="A246" s="212"/>
      <c r="B246" s="123" t="s">
        <v>44</v>
      </c>
      <c r="C246" s="123"/>
      <c r="D246" s="114"/>
      <c r="E246" s="114"/>
      <c r="F246" s="115"/>
      <c r="G246" s="80"/>
      <c r="H246" s="88"/>
      <c r="I246" s="211"/>
    </row>
    <row r="247" spans="1:9" ht="12.75">
      <c r="A247" s="212"/>
      <c r="B247" s="114"/>
      <c r="C247" s="114"/>
      <c r="D247" s="114"/>
      <c r="E247" s="114"/>
      <c r="F247" s="115"/>
      <c r="G247" s="80"/>
      <c r="H247" s="88"/>
      <c r="I247" s="211"/>
    </row>
    <row r="248" spans="1:9" ht="42" customHeight="1">
      <c r="A248" s="212"/>
      <c r="B248" s="131"/>
      <c r="C248" s="281"/>
      <c r="D248" s="189" t="s">
        <v>79</v>
      </c>
      <c r="E248" s="195"/>
      <c r="F248" s="192" t="s">
        <v>80</v>
      </c>
      <c r="G248" s="189" t="s">
        <v>86</v>
      </c>
      <c r="H248" s="189" t="s">
        <v>81</v>
      </c>
      <c r="I248" s="211"/>
    </row>
    <row r="249" spans="1:9" ht="12.75">
      <c r="A249" s="212"/>
      <c r="B249" s="132"/>
      <c r="C249" s="282"/>
      <c r="D249" s="284" t="str">
        <f>+'Income Statement'!C11</f>
        <v>30.09.2014</v>
      </c>
      <c r="E249" s="246"/>
      <c r="F249" s="285" t="str">
        <f>+'Income Statement'!E11</f>
        <v>30.09.2013</v>
      </c>
      <c r="G249" s="133" t="str">
        <f>+'Income Statement'!H11</f>
        <v>30.09.2014</v>
      </c>
      <c r="H249" s="134" t="str">
        <f>+'Income Statement'!J11</f>
        <v>30.09.2013</v>
      </c>
      <c r="I249" s="211"/>
    </row>
    <row r="250" spans="1:9" s="96" customFormat="1" ht="20.25" customHeight="1">
      <c r="A250" s="213"/>
      <c r="B250" s="191" t="s">
        <v>171</v>
      </c>
      <c r="C250" s="283"/>
      <c r="D250" s="196">
        <f>+'Income Statement'!C31</f>
        <v>393</v>
      </c>
      <c r="E250" s="196"/>
      <c r="F250" s="193">
        <f>+'Income Statement'!E31</f>
        <v>1348</v>
      </c>
      <c r="G250" s="197">
        <f>+'Income Statement'!H31</f>
        <v>393</v>
      </c>
      <c r="H250" s="136">
        <f>+'Income Statement'!J31</f>
        <v>1348</v>
      </c>
      <c r="I250" s="214"/>
    </row>
    <row r="251" spans="1:9" s="96" customFormat="1" ht="20.25" customHeight="1">
      <c r="A251" s="215"/>
      <c r="B251" s="191" t="s">
        <v>55</v>
      </c>
      <c r="C251" s="283"/>
      <c r="D251" s="198">
        <v>49998</v>
      </c>
      <c r="E251" s="198"/>
      <c r="F251" s="193">
        <v>49998</v>
      </c>
      <c r="G251" s="193">
        <v>49998</v>
      </c>
      <c r="H251" s="135">
        <v>49998</v>
      </c>
      <c r="I251" s="214"/>
    </row>
    <row r="252" spans="1:9" s="96" customFormat="1" ht="20.25" customHeight="1">
      <c r="A252" s="215"/>
      <c r="B252" s="191" t="s">
        <v>172</v>
      </c>
      <c r="C252" s="283"/>
      <c r="D252" s="199">
        <f>+D250/D251*100</f>
        <v>0.7860314412576502</v>
      </c>
      <c r="E252" s="199"/>
      <c r="F252" s="194">
        <f>+F250/F251*100</f>
        <v>2.6961078443137723</v>
      </c>
      <c r="G252" s="194">
        <f>+G250/G251*100</f>
        <v>0.7860314412576502</v>
      </c>
      <c r="H252" s="137">
        <f>+H250/H251*100</f>
        <v>2.6961078443137723</v>
      </c>
      <c r="I252" s="214"/>
    </row>
    <row r="253" spans="1:9" s="96" customFormat="1" ht="20.25" customHeight="1">
      <c r="A253" s="215"/>
      <c r="B253" s="176"/>
      <c r="C253" s="176"/>
      <c r="D253" s="266"/>
      <c r="E253" s="266"/>
      <c r="F253" s="266"/>
      <c r="G253" s="266"/>
      <c r="H253" s="266"/>
      <c r="I253" s="214"/>
    </row>
    <row r="254" spans="1:9" s="45" customFormat="1" ht="12.75">
      <c r="A254" s="234">
        <v>29</v>
      </c>
      <c r="B254" s="116" t="s">
        <v>114</v>
      </c>
      <c r="C254" s="123"/>
      <c r="D254" s="123"/>
      <c r="E254" s="123"/>
      <c r="F254" s="127"/>
      <c r="G254" s="122"/>
      <c r="H254" s="122"/>
      <c r="I254" s="16"/>
    </row>
    <row r="255" spans="1:9" s="45" customFormat="1" ht="12.75">
      <c r="A255" s="235"/>
      <c r="B255" s="236" t="s">
        <v>246</v>
      </c>
      <c r="C255" s="123"/>
      <c r="D255" s="123"/>
      <c r="E255" s="123"/>
      <c r="F255" s="127"/>
      <c r="G255" s="122"/>
      <c r="H255" s="122"/>
      <c r="I255" s="16"/>
    </row>
    <row r="256" spans="1:9" s="45" customFormat="1" ht="12.75">
      <c r="A256" s="235"/>
      <c r="B256" s="123"/>
      <c r="C256" s="123"/>
      <c r="D256" s="123"/>
      <c r="E256" s="123"/>
      <c r="F256" s="127"/>
      <c r="G256" s="122"/>
      <c r="H256" s="122"/>
      <c r="I256" s="16"/>
    </row>
    <row r="257" spans="1:9" s="45" customFormat="1" ht="12.75">
      <c r="A257" s="235"/>
      <c r="B257" s="123"/>
      <c r="C257" s="123"/>
      <c r="D257" s="123"/>
      <c r="E257" s="123"/>
      <c r="F257" s="127"/>
      <c r="G257" s="122"/>
      <c r="H257" s="122"/>
      <c r="I257" s="16"/>
    </row>
    <row r="258" spans="1:9" s="45" customFormat="1" ht="12.75">
      <c r="A258" s="235"/>
      <c r="B258" s="123"/>
      <c r="C258" s="123"/>
      <c r="D258" s="123"/>
      <c r="E258" s="123"/>
      <c r="F258" s="127"/>
      <c r="G258" s="203" t="s">
        <v>2</v>
      </c>
      <c r="H258" s="203" t="s">
        <v>145</v>
      </c>
      <c r="I258" s="16"/>
    </row>
    <row r="259" spans="1:9" s="45" customFormat="1" ht="12.75">
      <c r="A259" s="235"/>
      <c r="B259" s="123"/>
      <c r="C259" s="123"/>
      <c r="D259" s="123"/>
      <c r="E259" s="123"/>
      <c r="F259" s="127"/>
      <c r="G259" s="203" t="s">
        <v>119</v>
      </c>
      <c r="H259" s="203" t="s">
        <v>146</v>
      </c>
      <c r="I259" s="16"/>
    </row>
    <row r="260" spans="1:9" s="45" customFormat="1" ht="12.75">
      <c r="A260" s="235"/>
      <c r="B260" s="123"/>
      <c r="C260" s="123"/>
      <c r="D260" s="123"/>
      <c r="E260" s="123"/>
      <c r="F260" s="127"/>
      <c r="G260" s="203" t="s">
        <v>115</v>
      </c>
      <c r="H260" s="203" t="s">
        <v>115</v>
      </c>
      <c r="I260" s="16"/>
    </row>
    <row r="261" spans="1:9" s="45" customFormat="1" ht="12.75">
      <c r="A261" s="235"/>
      <c r="B261" s="123"/>
      <c r="C261" s="123"/>
      <c r="D261" s="123"/>
      <c r="E261" s="123"/>
      <c r="F261" s="127"/>
      <c r="G261" s="237" t="str">
        <f>'Income Statement'!C11</f>
        <v>30.09.2014</v>
      </c>
      <c r="H261" s="237" t="s">
        <v>234</v>
      </c>
      <c r="I261" s="16"/>
    </row>
    <row r="262" spans="1:9" s="45" customFormat="1" ht="12.75">
      <c r="A262" s="235"/>
      <c r="B262" s="123"/>
      <c r="C262" s="123"/>
      <c r="D262" s="123"/>
      <c r="E262" s="123"/>
      <c r="F262" s="127"/>
      <c r="G262" s="203" t="s">
        <v>3</v>
      </c>
      <c r="H262" s="203" t="s">
        <v>3</v>
      </c>
      <c r="I262" s="16"/>
    </row>
    <row r="263" spans="1:9" s="45" customFormat="1" ht="12.75">
      <c r="A263" s="235"/>
      <c r="B263" s="123"/>
      <c r="C263" s="123"/>
      <c r="D263" s="123"/>
      <c r="E263" s="123"/>
      <c r="F263" s="127"/>
      <c r="G263" s="122"/>
      <c r="H263" s="122"/>
      <c r="I263" s="16"/>
    </row>
    <row r="264" spans="1:9" s="45" customFormat="1" ht="12.75">
      <c r="A264" s="235"/>
      <c r="B264" s="123" t="s">
        <v>116</v>
      </c>
      <c r="C264" s="123"/>
      <c r="D264" s="123"/>
      <c r="E264" s="123"/>
      <c r="F264" s="127"/>
      <c r="G264" s="122"/>
      <c r="H264" s="122"/>
      <c r="I264" s="16"/>
    </row>
    <row r="265" spans="1:9" s="45" customFormat="1" ht="12.75">
      <c r="A265" s="235"/>
      <c r="B265" s="125" t="s">
        <v>117</v>
      </c>
      <c r="C265" s="123"/>
      <c r="D265" s="123"/>
      <c r="E265" s="123"/>
      <c r="F265" s="127"/>
      <c r="G265" s="122">
        <v>26634</v>
      </c>
      <c r="H265" s="122">
        <v>26235</v>
      </c>
      <c r="I265" s="16"/>
    </row>
    <row r="266" spans="1:9" s="45" customFormat="1" ht="12.75">
      <c r="A266" s="235"/>
      <c r="B266" s="125" t="s">
        <v>118</v>
      </c>
      <c r="C266" s="123"/>
      <c r="D266" s="123"/>
      <c r="E266" s="123"/>
      <c r="F266" s="127"/>
      <c r="G266" s="200">
        <v>67</v>
      </c>
      <c r="H266" s="200">
        <v>75</v>
      </c>
      <c r="I266" s="16"/>
    </row>
    <row r="267" spans="1:9" s="45" customFormat="1" ht="12.75">
      <c r="A267" s="235"/>
      <c r="B267" s="123"/>
      <c r="C267" s="123"/>
      <c r="D267" s="123"/>
      <c r="E267" s="123"/>
      <c r="F267" s="127"/>
      <c r="G267" s="122">
        <f>SUM(G265:G266)</f>
        <v>26701</v>
      </c>
      <c r="H267" s="122">
        <f>SUM(H265:H266)</f>
        <v>26310</v>
      </c>
      <c r="I267" s="16"/>
    </row>
    <row r="268" spans="1:9" s="45" customFormat="1" ht="12.75">
      <c r="A268" s="235"/>
      <c r="B268" s="238" t="s">
        <v>147</v>
      </c>
      <c r="C268" s="123"/>
      <c r="D268" s="123"/>
      <c r="E268" s="123"/>
      <c r="F268" s="127"/>
      <c r="G268" s="122">
        <v>-1185</v>
      </c>
      <c r="H268" s="122">
        <v>-1187</v>
      </c>
      <c r="I268" s="16"/>
    </row>
    <row r="269" spans="1:9" s="45" customFormat="1" ht="13.5" thickBot="1">
      <c r="A269" s="235"/>
      <c r="B269" s="238" t="s">
        <v>120</v>
      </c>
      <c r="C269" s="123"/>
      <c r="D269" s="123"/>
      <c r="E269" s="123"/>
      <c r="F269" s="127"/>
      <c r="G269" s="239">
        <f>G267+G268</f>
        <v>25516</v>
      </c>
      <c r="H269" s="239">
        <f>H267+H268</f>
        <v>25123</v>
      </c>
      <c r="I269" s="16"/>
    </row>
    <row r="270" spans="1:9" s="45" customFormat="1" ht="12.75">
      <c r="A270" s="235"/>
      <c r="B270" s="123"/>
      <c r="C270" s="123"/>
      <c r="D270" s="123"/>
      <c r="E270" s="123"/>
      <c r="F270" s="127"/>
      <c r="G270" s="122"/>
      <c r="H270" s="122"/>
      <c r="I270" s="16"/>
    </row>
    <row r="271" spans="1:9" s="45" customFormat="1" ht="12.75">
      <c r="A271" s="235"/>
      <c r="B271" s="123"/>
      <c r="C271" s="123"/>
      <c r="D271" s="123"/>
      <c r="E271" s="123"/>
      <c r="F271" s="127"/>
      <c r="G271" s="122"/>
      <c r="H271" s="122"/>
      <c r="I271" s="16"/>
    </row>
    <row r="272" spans="1:9" s="45" customFormat="1" ht="12.75">
      <c r="A272" s="235"/>
      <c r="B272" s="123"/>
      <c r="C272" s="123"/>
      <c r="D272" s="123"/>
      <c r="E272" s="123"/>
      <c r="F272" s="127"/>
      <c r="G272" s="122"/>
      <c r="H272" s="122"/>
      <c r="I272" s="16"/>
    </row>
    <row r="273" spans="1:9" s="45" customFormat="1" ht="12.75">
      <c r="A273" s="235"/>
      <c r="B273" s="123"/>
      <c r="C273" s="123"/>
      <c r="D273" s="123"/>
      <c r="E273" s="123"/>
      <c r="F273" s="127"/>
      <c r="G273" s="122"/>
      <c r="H273" s="122"/>
      <c r="I273" s="16"/>
    </row>
    <row r="274" spans="1:9" s="45" customFormat="1" ht="12.75">
      <c r="A274" s="235"/>
      <c r="B274" s="123"/>
      <c r="C274" s="123"/>
      <c r="D274" s="123"/>
      <c r="E274" s="123"/>
      <c r="F274" s="127"/>
      <c r="G274" s="122"/>
      <c r="H274" s="122"/>
      <c r="I274" s="16"/>
    </row>
    <row r="275" spans="1:9" ht="12.75">
      <c r="A275" s="216"/>
      <c r="B275" s="32" t="s">
        <v>26</v>
      </c>
      <c r="C275" s="32"/>
      <c r="D275" s="114"/>
      <c r="E275" s="114"/>
      <c r="F275" s="117"/>
      <c r="G275" s="88"/>
      <c r="H275" s="88"/>
      <c r="I275" s="211"/>
    </row>
    <row r="276" spans="1:9" ht="12.75">
      <c r="A276" s="216"/>
      <c r="B276" s="17"/>
      <c r="C276" s="17"/>
      <c r="D276" s="114"/>
      <c r="E276" s="114"/>
      <c r="F276" s="118"/>
      <c r="G276" s="88"/>
      <c r="H276" s="88"/>
      <c r="I276" s="211"/>
    </row>
    <row r="277" spans="1:9" ht="12.75">
      <c r="A277" s="216"/>
      <c r="B277" s="138" t="s">
        <v>27</v>
      </c>
      <c r="C277" s="138"/>
      <c r="D277" s="114"/>
      <c r="E277" s="114"/>
      <c r="F277" s="118"/>
      <c r="G277" s="88"/>
      <c r="H277" s="88"/>
      <c r="I277" s="211"/>
    </row>
    <row r="278" spans="1:9" ht="12.75">
      <c r="A278" s="216"/>
      <c r="B278" s="139" t="s">
        <v>28</v>
      </c>
      <c r="C278" s="139"/>
      <c r="D278" s="114"/>
      <c r="E278" s="114"/>
      <c r="F278" s="118"/>
      <c r="G278" s="88"/>
      <c r="H278" s="88"/>
      <c r="I278" s="211"/>
    </row>
    <row r="279" spans="1:9" ht="12.75">
      <c r="A279" s="216"/>
      <c r="B279" s="240" t="s">
        <v>247</v>
      </c>
      <c r="C279" s="140"/>
      <c r="D279" s="114"/>
      <c r="E279" s="114"/>
      <c r="F279" s="118"/>
      <c r="G279" s="88"/>
      <c r="H279" s="88"/>
      <c r="I279" s="211"/>
    </row>
    <row r="280" spans="1:9" ht="13.5" thickBot="1">
      <c r="A280" s="228"/>
      <c r="B280" s="229"/>
      <c r="C280" s="229"/>
      <c r="D280" s="217"/>
      <c r="E280" s="217"/>
      <c r="F280" s="230"/>
      <c r="G280" s="218"/>
      <c r="H280" s="218"/>
      <c r="I280" s="219"/>
    </row>
    <row r="281" spans="1:9" ht="12.75">
      <c r="A281" s="81"/>
      <c r="B281" s="114"/>
      <c r="C281" s="114"/>
      <c r="D281" s="114"/>
      <c r="E281" s="114"/>
      <c r="F281" s="115"/>
      <c r="G281" s="88"/>
      <c r="H281" s="88"/>
      <c r="I281" s="79"/>
    </row>
    <row r="282" spans="1:8" ht="12.75">
      <c r="A282" s="81"/>
      <c r="B282" s="114"/>
      <c r="C282" s="114"/>
      <c r="D282" s="114"/>
      <c r="E282" s="114"/>
      <c r="F282" s="115"/>
      <c r="G282" s="88"/>
      <c r="H282" s="88"/>
    </row>
    <row r="283" spans="1:8" ht="12.75">
      <c r="A283" s="81"/>
      <c r="B283" s="114"/>
      <c r="C283" s="114"/>
      <c r="D283" s="114"/>
      <c r="E283" s="114"/>
      <c r="F283" s="115"/>
      <c r="G283" s="88"/>
      <c r="H283" s="88"/>
    </row>
    <row r="284" spans="1:8" ht="15">
      <c r="A284" s="110"/>
      <c r="B284" s="119"/>
      <c r="C284" s="119"/>
      <c r="D284" s="119"/>
      <c r="E284" s="119"/>
      <c r="F284" s="120"/>
      <c r="G284" s="121"/>
      <c r="H284" s="121"/>
    </row>
    <row r="285" spans="1:8" ht="15">
      <c r="A285" s="110"/>
      <c r="B285" s="119"/>
      <c r="C285" s="119"/>
      <c r="D285" s="119"/>
      <c r="E285" s="119"/>
      <c r="F285" s="120"/>
      <c r="G285" s="121"/>
      <c r="H285" s="121"/>
    </row>
    <row r="286" spans="1:8" ht="15">
      <c r="A286" s="110"/>
      <c r="B286" s="119"/>
      <c r="C286" s="119"/>
      <c r="D286" s="119"/>
      <c r="E286" s="119"/>
      <c r="F286" s="120"/>
      <c r="G286" s="121"/>
      <c r="H286" s="121"/>
    </row>
    <row r="287" spans="1:8" ht="15">
      <c r="A287" s="110"/>
      <c r="B287" s="119"/>
      <c r="C287" s="119"/>
      <c r="D287" s="119"/>
      <c r="E287" s="119"/>
      <c r="F287" s="120"/>
      <c r="G287" s="121"/>
      <c r="H287" s="121"/>
    </row>
    <row r="288" spans="1:8" ht="15">
      <c r="A288" s="110"/>
      <c r="B288" s="119"/>
      <c r="C288" s="119"/>
      <c r="D288" s="119"/>
      <c r="E288" s="119"/>
      <c r="F288" s="120"/>
      <c r="G288" s="121"/>
      <c r="H288" s="121"/>
    </row>
    <row r="289" spans="1:8" ht="15">
      <c r="A289" s="110"/>
      <c r="B289" s="119"/>
      <c r="C289" s="119"/>
      <c r="D289" s="119"/>
      <c r="E289" s="119"/>
      <c r="F289" s="120"/>
      <c r="G289" s="121"/>
      <c r="H289" s="121"/>
    </row>
    <row r="290" spans="1:8" ht="15">
      <c r="A290" s="110"/>
      <c r="B290" s="119"/>
      <c r="C290" s="119"/>
      <c r="D290" s="119"/>
      <c r="E290" s="119"/>
      <c r="F290" s="120"/>
      <c r="G290" s="121"/>
      <c r="H290" s="121"/>
    </row>
    <row r="291" spans="1:8" ht="15">
      <c r="A291" s="110"/>
      <c r="B291" s="119"/>
      <c r="C291" s="119"/>
      <c r="D291" s="119"/>
      <c r="E291" s="119"/>
      <c r="F291" s="120"/>
      <c r="G291" s="121"/>
      <c r="H291" s="121"/>
    </row>
    <row r="292" spans="1:8" ht="15">
      <c r="A292" s="110"/>
      <c r="B292" s="119"/>
      <c r="C292" s="119"/>
      <c r="D292" s="119"/>
      <c r="E292" s="119"/>
      <c r="F292" s="120"/>
      <c r="G292" s="121"/>
      <c r="H292" s="121"/>
    </row>
    <row r="293" spans="1:8" ht="15">
      <c r="A293" s="110"/>
      <c r="B293" s="119"/>
      <c r="C293" s="119"/>
      <c r="D293" s="119"/>
      <c r="E293" s="119"/>
      <c r="F293" s="120"/>
      <c r="G293" s="121"/>
      <c r="H293" s="121"/>
    </row>
    <row r="294" spans="1:8" ht="15">
      <c r="A294" s="110"/>
      <c r="B294" s="119"/>
      <c r="C294" s="119"/>
      <c r="D294" s="119"/>
      <c r="E294" s="119"/>
      <c r="F294" s="120"/>
      <c r="G294" s="121"/>
      <c r="H294" s="121"/>
    </row>
    <row r="295" spans="1:8" ht="15">
      <c r="A295" s="110"/>
      <c r="B295" s="119"/>
      <c r="C295" s="119"/>
      <c r="D295" s="119"/>
      <c r="E295" s="119"/>
      <c r="F295" s="120"/>
      <c r="G295" s="121"/>
      <c r="H295" s="121"/>
    </row>
    <row r="296" spans="1:8" ht="15">
      <c r="A296" s="110"/>
      <c r="B296" s="119"/>
      <c r="C296" s="119"/>
      <c r="D296" s="119"/>
      <c r="E296" s="119"/>
      <c r="F296" s="120"/>
      <c r="G296" s="121"/>
      <c r="H296" s="121"/>
    </row>
    <row r="297" spans="1:8" ht="15">
      <c r="A297" s="110"/>
      <c r="B297" s="119"/>
      <c r="C297" s="119"/>
      <c r="D297" s="119"/>
      <c r="E297" s="119"/>
      <c r="F297" s="120"/>
      <c r="G297" s="121"/>
      <c r="H297" s="121"/>
    </row>
    <row r="298" spans="1:8" ht="15">
      <c r="A298" s="110"/>
      <c r="B298" s="119"/>
      <c r="C298" s="119"/>
      <c r="D298" s="119"/>
      <c r="E298" s="119"/>
      <c r="F298" s="120"/>
      <c r="G298" s="121"/>
      <c r="H298" s="121"/>
    </row>
    <row r="299" spans="1:8" ht="15">
      <c r="A299" s="110"/>
      <c r="B299" s="119"/>
      <c r="C299" s="119"/>
      <c r="D299" s="119"/>
      <c r="E299" s="119"/>
      <c r="F299" s="120"/>
      <c r="G299" s="121"/>
      <c r="H299" s="121"/>
    </row>
    <row r="300" spans="1:8" ht="15">
      <c r="A300" s="110"/>
      <c r="B300" s="119"/>
      <c r="C300" s="119"/>
      <c r="D300" s="119"/>
      <c r="E300" s="119"/>
      <c r="F300" s="120"/>
      <c r="G300" s="121"/>
      <c r="H300" s="121"/>
    </row>
    <row r="301" spans="1:8" ht="15">
      <c r="A301" s="110"/>
      <c r="B301" s="119"/>
      <c r="C301" s="119"/>
      <c r="D301" s="119"/>
      <c r="E301" s="119"/>
      <c r="F301" s="120"/>
      <c r="G301" s="121"/>
      <c r="H301" s="121"/>
    </row>
    <row r="302" spans="1:8" ht="15">
      <c r="A302" s="110"/>
      <c r="B302" s="119"/>
      <c r="C302" s="119"/>
      <c r="D302" s="119"/>
      <c r="E302" s="119"/>
      <c r="F302" s="120"/>
      <c r="G302" s="121"/>
      <c r="H302" s="121"/>
    </row>
    <row r="303" spans="1:8" ht="15">
      <c r="A303" s="110"/>
      <c r="B303" s="119"/>
      <c r="C303" s="119"/>
      <c r="D303" s="119"/>
      <c r="E303" s="119"/>
      <c r="F303" s="120"/>
      <c r="G303" s="121"/>
      <c r="H303" s="121"/>
    </row>
    <row r="304" spans="1:8" ht="15">
      <c r="A304" s="110"/>
      <c r="B304" s="111"/>
      <c r="C304" s="111"/>
      <c r="D304" s="111"/>
      <c r="E304" s="111"/>
      <c r="F304" s="112"/>
      <c r="G304" s="113"/>
      <c r="H304" s="113"/>
    </row>
    <row r="305" spans="1:8" ht="15">
      <c r="A305" s="110"/>
      <c r="B305" s="111"/>
      <c r="C305" s="111"/>
      <c r="D305" s="111"/>
      <c r="E305" s="111"/>
      <c r="F305" s="112"/>
      <c r="G305" s="113"/>
      <c r="H305" s="113"/>
    </row>
    <row r="306" spans="1:8" ht="15">
      <c r="A306" s="110"/>
      <c r="B306" s="111"/>
      <c r="C306" s="111"/>
      <c r="D306" s="111"/>
      <c r="E306" s="111"/>
      <c r="F306" s="112"/>
      <c r="G306" s="113"/>
      <c r="H306" s="113"/>
    </row>
    <row r="307" spans="1:8" ht="15">
      <c r="A307" s="110"/>
      <c r="B307" s="111"/>
      <c r="C307" s="111"/>
      <c r="D307" s="111"/>
      <c r="E307" s="111"/>
      <c r="F307" s="112"/>
      <c r="G307" s="113"/>
      <c r="H307" s="113"/>
    </row>
    <row r="308" spans="1:8" ht="15">
      <c r="A308" s="110"/>
      <c r="B308" s="111"/>
      <c r="C308" s="111"/>
      <c r="D308" s="111"/>
      <c r="E308" s="111"/>
      <c r="F308" s="112"/>
      <c r="G308" s="113"/>
      <c r="H308" s="113"/>
    </row>
    <row r="309" spans="1:8" ht="15">
      <c r="A309" s="110"/>
      <c r="B309" s="111"/>
      <c r="C309" s="111"/>
      <c r="D309" s="111"/>
      <c r="E309" s="111"/>
      <c r="F309" s="112"/>
      <c r="G309" s="113"/>
      <c r="H309" s="113"/>
    </row>
    <row r="310" spans="1:8" ht="15">
      <c r="A310" s="110"/>
      <c r="B310" s="111"/>
      <c r="C310" s="111"/>
      <c r="D310" s="111"/>
      <c r="E310" s="111"/>
      <c r="F310" s="112"/>
      <c r="G310" s="113"/>
      <c r="H310" s="113"/>
    </row>
    <row r="311" spans="1:8" ht="15">
      <c r="A311" s="110"/>
      <c r="B311" s="111"/>
      <c r="C311" s="111"/>
      <c r="D311" s="111"/>
      <c r="E311" s="111"/>
      <c r="F311" s="112"/>
      <c r="G311" s="113"/>
      <c r="H311" s="113"/>
    </row>
    <row r="312" spans="1:8" ht="15">
      <c r="A312" s="110"/>
      <c r="B312" s="111"/>
      <c r="C312" s="111"/>
      <c r="D312" s="111"/>
      <c r="E312" s="111"/>
      <c r="F312" s="112"/>
      <c r="G312" s="113"/>
      <c r="H312" s="113"/>
    </row>
    <row r="313" spans="1:8" ht="15">
      <c r="A313" s="110"/>
      <c r="B313" s="111"/>
      <c r="C313" s="111"/>
      <c r="D313" s="111"/>
      <c r="E313" s="111"/>
      <c r="F313" s="112"/>
      <c r="G313" s="113"/>
      <c r="H313" s="113"/>
    </row>
    <row r="314" spans="1:8" ht="15">
      <c r="A314" s="110"/>
      <c r="B314" s="111"/>
      <c r="C314" s="111"/>
      <c r="D314" s="111"/>
      <c r="E314" s="111"/>
      <c r="F314" s="112"/>
      <c r="G314" s="113"/>
      <c r="H314" s="113"/>
    </row>
    <row r="315" spans="1:8" ht="15">
      <c r="A315" s="110"/>
      <c r="B315" s="111"/>
      <c r="C315" s="111"/>
      <c r="D315" s="111"/>
      <c r="E315" s="111"/>
      <c r="F315" s="112"/>
      <c r="G315" s="113"/>
      <c r="H315" s="113"/>
    </row>
    <row r="316" spans="1:8" ht="15">
      <c r="A316" s="110"/>
      <c r="B316" s="111"/>
      <c r="C316" s="111"/>
      <c r="D316" s="111"/>
      <c r="E316" s="111"/>
      <c r="F316" s="112"/>
      <c r="G316" s="113"/>
      <c r="H316" s="113"/>
    </row>
    <row r="317" spans="1:8" ht="15">
      <c r="A317" s="110"/>
      <c r="B317" s="111"/>
      <c r="C317" s="111"/>
      <c r="D317" s="111"/>
      <c r="E317" s="111"/>
      <c r="F317" s="112"/>
      <c r="G317" s="113"/>
      <c r="H317" s="113"/>
    </row>
    <row r="318" spans="1:8" ht="15">
      <c r="A318" s="110"/>
      <c r="B318" s="111"/>
      <c r="C318" s="111"/>
      <c r="D318" s="111"/>
      <c r="E318" s="111"/>
      <c r="F318" s="112"/>
      <c r="G318" s="113"/>
      <c r="H318" s="113"/>
    </row>
    <row r="319" spans="1:8" ht="15">
      <c r="A319" s="110"/>
      <c r="B319" s="111"/>
      <c r="C319" s="111"/>
      <c r="D319" s="111"/>
      <c r="E319" s="111"/>
      <c r="F319" s="112"/>
      <c r="G319" s="113"/>
      <c r="H319" s="113"/>
    </row>
    <row r="320" spans="1:8" ht="15">
      <c r="A320" s="110"/>
      <c r="B320" s="111"/>
      <c r="C320" s="111"/>
      <c r="D320" s="111"/>
      <c r="E320" s="111"/>
      <c r="F320" s="112"/>
      <c r="G320" s="113"/>
      <c r="H320" s="113"/>
    </row>
    <row r="321" spans="1:8" ht="15">
      <c r="A321" s="110"/>
      <c r="B321" s="111"/>
      <c r="C321" s="111"/>
      <c r="D321" s="111"/>
      <c r="E321" s="111"/>
      <c r="F321" s="112"/>
      <c r="G321" s="113"/>
      <c r="H321" s="113"/>
    </row>
    <row r="322" spans="1:8" ht="15">
      <c r="A322" s="110"/>
      <c r="B322" s="111"/>
      <c r="C322" s="111"/>
      <c r="D322" s="111"/>
      <c r="E322" s="111"/>
      <c r="F322" s="112"/>
      <c r="G322" s="113"/>
      <c r="H322" s="113"/>
    </row>
    <row r="323" spans="1:8" ht="15">
      <c r="A323" s="110"/>
      <c r="B323" s="111"/>
      <c r="C323" s="111"/>
      <c r="D323" s="111"/>
      <c r="E323" s="111"/>
      <c r="F323" s="112"/>
      <c r="G323" s="113"/>
      <c r="H323" s="113"/>
    </row>
    <row r="324" spans="1:8" ht="15">
      <c r="A324" s="110"/>
      <c r="B324" s="111"/>
      <c r="C324" s="111"/>
      <c r="D324" s="111"/>
      <c r="E324" s="111"/>
      <c r="F324" s="112"/>
      <c r="G324" s="113"/>
      <c r="H324" s="113"/>
    </row>
    <row r="325" spans="1:8" ht="15">
      <c r="A325" s="110"/>
      <c r="B325" s="111"/>
      <c r="C325" s="111"/>
      <c r="D325" s="111"/>
      <c r="E325" s="111"/>
      <c r="F325" s="112"/>
      <c r="G325" s="113"/>
      <c r="H325" s="113"/>
    </row>
    <row r="326" spans="1:8" ht="15">
      <c r="A326" s="110"/>
      <c r="B326" s="111"/>
      <c r="C326" s="111"/>
      <c r="D326" s="111"/>
      <c r="E326" s="111"/>
      <c r="F326" s="112"/>
      <c r="G326" s="113"/>
      <c r="H326" s="113"/>
    </row>
    <row r="327" spans="1:8" ht="15">
      <c r="A327" s="110"/>
      <c r="B327" s="111"/>
      <c r="C327" s="111"/>
      <c r="D327" s="111"/>
      <c r="E327" s="111"/>
      <c r="F327" s="112"/>
      <c r="G327" s="113"/>
      <c r="H327" s="113"/>
    </row>
    <row r="328" spans="1:8" ht="15">
      <c r="A328" s="110"/>
      <c r="B328" s="111"/>
      <c r="C328" s="111"/>
      <c r="D328" s="111"/>
      <c r="E328" s="111"/>
      <c r="F328" s="112"/>
      <c r="G328" s="113"/>
      <c r="H328" s="113"/>
    </row>
    <row r="329" spans="1:8" ht="15">
      <c r="A329" s="110"/>
      <c r="B329" s="111"/>
      <c r="C329" s="111"/>
      <c r="D329" s="111"/>
      <c r="E329" s="111"/>
      <c r="F329" s="112"/>
      <c r="G329" s="113"/>
      <c r="H329" s="113"/>
    </row>
    <row r="330" spans="1:8" ht="15">
      <c r="A330" s="110"/>
      <c r="B330" s="111"/>
      <c r="C330" s="111"/>
      <c r="D330" s="111"/>
      <c r="E330" s="111"/>
      <c r="F330" s="112"/>
      <c r="G330" s="113"/>
      <c r="H330" s="113"/>
    </row>
    <row r="331" spans="1:8" ht="15">
      <c r="A331" s="110"/>
      <c r="B331" s="111"/>
      <c r="C331" s="111"/>
      <c r="D331" s="111"/>
      <c r="E331" s="111"/>
      <c r="F331" s="112"/>
      <c r="G331" s="113"/>
      <c r="H331" s="113"/>
    </row>
    <row r="332" spans="1:8" ht="15">
      <c r="A332" s="110"/>
      <c r="B332" s="111"/>
      <c r="C332" s="111"/>
      <c r="D332" s="111"/>
      <c r="E332" s="111"/>
      <c r="F332" s="112"/>
      <c r="G332" s="113"/>
      <c r="H332" s="113"/>
    </row>
    <row r="333" spans="1:8" ht="15">
      <c r="A333" s="110"/>
      <c r="B333" s="111"/>
      <c r="C333" s="111"/>
      <c r="D333" s="111"/>
      <c r="E333" s="111"/>
      <c r="F333" s="112"/>
      <c r="G333" s="113"/>
      <c r="H333" s="113"/>
    </row>
    <row r="334" spans="1:8" ht="15">
      <c r="A334" s="110"/>
      <c r="B334" s="111"/>
      <c r="C334" s="111"/>
      <c r="D334" s="111"/>
      <c r="E334" s="111"/>
      <c r="F334" s="112"/>
      <c r="G334" s="113"/>
      <c r="H334" s="113"/>
    </row>
    <row r="335" spans="1:8" ht="15">
      <c r="A335" s="110"/>
      <c r="B335" s="111"/>
      <c r="C335" s="111"/>
      <c r="D335" s="111"/>
      <c r="E335" s="111"/>
      <c r="F335" s="112"/>
      <c r="G335" s="113"/>
      <c r="H335" s="113"/>
    </row>
    <row r="336" spans="1:8" ht="15">
      <c r="A336" s="110"/>
      <c r="B336" s="111"/>
      <c r="C336" s="111"/>
      <c r="D336" s="111"/>
      <c r="E336" s="111"/>
      <c r="F336" s="112"/>
      <c r="G336" s="113"/>
      <c r="H336" s="113"/>
    </row>
    <row r="337" spans="1:8" ht="15">
      <c r="A337" s="110"/>
      <c r="B337" s="111"/>
      <c r="C337" s="111"/>
      <c r="D337" s="111"/>
      <c r="E337" s="111"/>
      <c r="F337" s="112"/>
      <c r="G337" s="113"/>
      <c r="H337" s="113"/>
    </row>
    <row r="338" spans="1:8" ht="15">
      <c r="A338" s="110"/>
      <c r="B338" s="111"/>
      <c r="C338" s="111"/>
      <c r="D338" s="111"/>
      <c r="E338" s="111"/>
      <c r="F338" s="112"/>
      <c r="G338" s="113"/>
      <c r="H338" s="113"/>
    </row>
    <row r="339" spans="1:8" ht="15">
      <c r="A339" s="110"/>
      <c r="B339" s="111"/>
      <c r="C339" s="111"/>
      <c r="D339" s="111"/>
      <c r="E339" s="111"/>
      <c r="F339" s="112"/>
      <c r="G339" s="113"/>
      <c r="H339" s="113"/>
    </row>
    <row r="340" spans="1:8" ht="15">
      <c r="A340" s="110"/>
      <c r="B340" s="111"/>
      <c r="C340" s="111"/>
      <c r="D340" s="111"/>
      <c r="E340" s="111"/>
      <c r="F340" s="112"/>
      <c r="G340" s="113"/>
      <c r="H340" s="113"/>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82"/>
      <c r="B469" s="83"/>
      <c r="C469" s="83"/>
      <c r="D469" s="83"/>
      <c r="E469" s="83"/>
      <c r="F469" s="84"/>
      <c r="G469" s="85"/>
      <c r="H469" s="85"/>
    </row>
    <row r="470" spans="1:8" ht="15">
      <c r="A470" s="82"/>
      <c r="B470" s="83"/>
      <c r="C470" s="83"/>
      <c r="D470" s="83"/>
      <c r="E470" s="83"/>
      <c r="F470" s="84"/>
      <c r="G470" s="85"/>
      <c r="H470" s="85"/>
    </row>
    <row r="471" spans="1:8" ht="15">
      <c r="A471" s="82"/>
      <c r="B471" s="83"/>
      <c r="C471" s="83"/>
      <c r="D471" s="83"/>
      <c r="E471" s="83"/>
      <c r="F471" s="84"/>
      <c r="G471" s="85"/>
      <c r="H471" s="85"/>
    </row>
    <row r="472" spans="1:8" ht="15">
      <c r="A472" s="82"/>
      <c r="B472" s="83"/>
      <c r="C472" s="83"/>
      <c r="D472" s="83"/>
      <c r="E472" s="83"/>
      <c r="F472" s="84"/>
      <c r="G472" s="85"/>
      <c r="H472" s="85"/>
    </row>
    <row r="473" spans="1:8" ht="15">
      <c r="A473" s="82"/>
      <c r="B473" s="83"/>
      <c r="C473" s="83"/>
      <c r="D473" s="83"/>
      <c r="E473" s="83"/>
      <c r="F473" s="84"/>
      <c r="G473" s="85"/>
      <c r="H473" s="85"/>
    </row>
    <row r="474" spans="1:8" ht="15">
      <c r="A474" s="82"/>
      <c r="B474" s="83"/>
      <c r="C474" s="83"/>
      <c r="D474" s="83"/>
      <c r="E474" s="83"/>
      <c r="F474" s="84"/>
      <c r="G474" s="85"/>
      <c r="H474" s="85"/>
    </row>
    <row r="475" spans="1:8" ht="15">
      <c r="A475" s="82"/>
      <c r="B475" s="83"/>
      <c r="C475" s="83"/>
      <c r="D475" s="83"/>
      <c r="E475" s="83"/>
      <c r="F475" s="84"/>
      <c r="G475" s="85"/>
      <c r="H475" s="85"/>
    </row>
    <row r="476" spans="1:8" ht="15">
      <c r="A476" s="82"/>
      <c r="B476" s="83"/>
      <c r="C476" s="83"/>
      <c r="D476" s="83"/>
      <c r="E476" s="83"/>
      <c r="F476" s="84"/>
      <c r="G476" s="85"/>
      <c r="H476" s="85"/>
    </row>
    <row r="477" spans="1:8" ht="15">
      <c r="A477" s="82"/>
      <c r="B477" s="83"/>
      <c r="C477" s="83"/>
      <c r="D477" s="83"/>
      <c r="E477" s="83"/>
      <c r="F477" s="84"/>
      <c r="G477" s="85"/>
      <c r="H477" s="85"/>
    </row>
    <row r="478" spans="1:8" ht="15">
      <c r="A478" s="82"/>
      <c r="B478" s="83"/>
      <c r="C478" s="83"/>
      <c r="D478" s="83"/>
      <c r="E478" s="83"/>
      <c r="F478" s="84"/>
      <c r="G478" s="85"/>
      <c r="H478" s="85"/>
    </row>
    <row r="479" spans="1:8" ht="15">
      <c r="A479" s="82"/>
      <c r="B479" s="83"/>
      <c r="C479" s="83"/>
      <c r="D479" s="83"/>
      <c r="E479" s="83"/>
      <c r="F479" s="84"/>
      <c r="G479" s="85"/>
      <c r="H479" s="85"/>
    </row>
    <row r="480" spans="1:8" ht="15">
      <c r="A480" s="82"/>
      <c r="B480" s="83"/>
      <c r="C480" s="83"/>
      <c r="D480" s="83"/>
      <c r="E480" s="83"/>
      <c r="F480" s="84"/>
      <c r="G480" s="85"/>
      <c r="H480" s="85"/>
    </row>
    <row r="481" spans="1:8" ht="15">
      <c r="A481" s="82"/>
      <c r="B481" s="83"/>
      <c r="C481" s="83"/>
      <c r="D481" s="83"/>
      <c r="E481" s="83"/>
      <c r="F481" s="84"/>
      <c r="G481" s="85"/>
      <c r="H481" s="85"/>
    </row>
    <row r="482" spans="1:8" ht="15">
      <c r="A482" s="82"/>
      <c r="B482" s="83"/>
      <c r="C482" s="83"/>
      <c r="D482" s="83"/>
      <c r="E482" s="83"/>
      <c r="F482" s="84"/>
      <c r="G482" s="85"/>
      <c r="H482" s="85"/>
    </row>
    <row r="483" spans="1:8" ht="15">
      <c r="A483" s="82"/>
      <c r="B483" s="83"/>
      <c r="C483" s="83"/>
      <c r="D483" s="83"/>
      <c r="E483" s="83"/>
      <c r="F483" s="84"/>
      <c r="G483" s="85"/>
      <c r="H483" s="85"/>
    </row>
    <row r="484" spans="1:8" ht="15">
      <c r="A484" s="82"/>
      <c r="B484" s="83"/>
      <c r="C484" s="83"/>
      <c r="D484" s="83"/>
      <c r="E484" s="83"/>
      <c r="F484" s="84"/>
      <c r="G484" s="85"/>
      <c r="H484" s="85"/>
    </row>
    <row r="485" spans="1:8" ht="15">
      <c r="A485" s="82"/>
      <c r="B485" s="83"/>
      <c r="C485" s="83"/>
      <c r="D485" s="83"/>
      <c r="E485" s="83"/>
      <c r="F485" s="84"/>
      <c r="G485" s="85"/>
      <c r="H485" s="85"/>
    </row>
    <row r="486" spans="1:8" ht="15">
      <c r="A486" s="82"/>
      <c r="B486" s="83"/>
      <c r="C486" s="83"/>
      <c r="D486" s="83"/>
      <c r="E486" s="83"/>
      <c r="F486" s="84"/>
      <c r="G486" s="85"/>
      <c r="H486" s="85"/>
    </row>
    <row r="487" spans="1:8" ht="15">
      <c r="A487" s="82"/>
      <c r="B487" s="83"/>
      <c r="C487" s="83"/>
      <c r="D487" s="83"/>
      <c r="E487" s="83"/>
      <c r="F487" s="84"/>
      <c r="G487" s="85"/>
      <c r="H487" s="85"/>
    </row>
    <row r="488" spans="1:8" ht="15">
      <c r="A488" s="82"/>
      <c r="B488" s="83"/>
      <c r="C488" s="83"/>
      <c r="D488" s="83"/>
      <c r="E488" s="83"/>
      <c r="F488" s="84"/>
      <c r="G488" s="85"/>
      <c r="H488" s="85"/>
    </row>
    <row r="489" spans="1:8" ht="15">
      <c r="A489" s="82"/>
      <c r="B489" s="83"/>
      <c r="C489" s="83"/>
      <c r="D489" s="83"/>
      <c r="E489" s="83"/>
      <c r="F489" s="84"/>
      <c r="G489" s="85"/>
      <c r="H489" s="85"/>
    </row>
    <row r="490" spans="1:8" ht="15">
      <c r="A490" s="82"/>
      <c r="B490" s="83"/>
      <c r="C490" s="83"/>
      <c r="D490" s="83"/>
      <c r="E490" s="83"/>
      <c r="F490" s="84"/>
      <c r="G490" s="85"/>
      <c r="H490" s="85"/>
    </row>
    <row r="491" spans="1:8" ht="15">
      <c r="A491" s="82"/>
      <c r="B491" s="83"/>
      <c r="C491" s="83"/>
      <c r="D491" s="83"/>
      <c r="E491" s="83"/>
      <c r="F491" s="84"/>
      <c r="G491" s="85"/>
      <c r="H491" s="85"/>
    </row>
    <row r="492" spans="1:8" ht="15">
      <c r="A492" s="82"/>
      <c r="B492" s="83"/>
      <c r="C492" s="83"/>
      <c r="D492" s="83"/>
      <c r="E492" s="83"/>
      <c r="F492" s="84"/>
      <c r="G492" s="85"/>
      <c r="H492" s="85"/>
    </row>
    <row r="493" spans="1:8" ht="15">
      <c r="A493" s="82"/>
      <c r="B493" s="83"/>
      <c r="C493" s="83"/>
      <c r="D493" s="83"/>
      <c r="E493" s="83"/>
      <c r="F493" s="84"/>
      <c r="G493" s="85"/>
      <c r="H493" s="85"/>
    </row>
    <row r="494" spans="1:8" ht="15">
      <c r="A494" s="82"/>
      <c r="B494" s="83"/>
      <c r="C494" s="83"/>
      <c r="D494" s="83"/>
      <c r="E494" s="83"/>
      <c r="F494" s="84"/>
      <c r="G494" s="85"/>
      <c r="H494" s="85"/>
    </row>
    <row r="495" spans="1:8" ht="15">
      <c r="A495" s="82"/>
      <c r="B495" s="83"/>
      <c r="C495" s="83"/>
      <c r="D495" s="83"/>
      <c r="E495" s="83"/>
      <c r="F495" s="84"/>
      <c r="G495" s="85"/>
      <c r="H495" s="85"/>
    </row>
    <row r="496" spans="1:8" ht="15">
      <c r="A496" s="82"/>
      <c r="B496" s="83"/>
      <c r="C496" s="83"/>
      <c r="D496" s="83"/>
      <c r="E496" s="83"/>
      <c r="F496" s="84"/>
      <c r="G496" s="85"/>
      <c r="H496" s="85"/>
    </row>
    <row r="497" spans="1:8" ht="15">
      <c r="A497" s="82"/>
      <c r="B497" s="83"/>
      <c r="C497" s="83"/>
      <c r="D497" s="83"/>
      <c r="E497" s="83"/>
      <c r="F497" s="84"/>
      <c r="G497" s="85"/>
      <c r="H497" s="85"/>
    </row>
    <row r="498" spans="1:8" ht="15">
      <c r="A498" s="82"/>
      <c r="B498" s="83"/>
      <c r="C498" s="83"/>
      <c r="D498" s="83"/>
      <c r="E498" s="83"/>
      <c r="F498" s="84"/>
      <c r="G498" s="85"/>
      <c r="H498" s="85"/>
    </row>
    <row r="499" spans="1:8" ht="15">
      <c r="A499" s="82"/>
      <c r="B499" s="83"/>
      <c r="C499" s="83"/>
      <c r="D499" s="83"/>
      <c r="E499" s="83"/>
      <c r="F499" s="84"/>
      <c r="G499" s="85"/>
      <c r="H499" s="85"/>
    </row>
    <row r="500" spans="1:8" ht="15">
      <c r="A500" s="82"/>
      <c r="B500" s="83"/>
      <c r="C500" s="83"/>
      <c r="D500" s="83"/>
      <c r="E500" s="83"/>
      <c r="F500" s="84"/>
      <c r="G500" s="85"/>
      <c r="H500" s="85"/>
    </row>
    <row r="501" spans="1:8" ht="15">
      <c r="A501" s="82"/>
      <c r="B501" s="83"/>
      <c r="C501" s="83"/>
      <c r="D501" s="83"/>
      <c r="E501" s="83"/>
      <c r="F501" s="84"/>
      <c r="G501" s="85"/>
      <c r="H501" s="85"/>
    </row>
    <row r="502" spans="1:8" ht="15">
      <c r="A502" s="82"/>
      <c r="B502" s="83"/>
      <c r="C502" s="83"/>
      <c r="D502" s="83"/>
      <c r="E502" s="83"/>
      <c r="F502" s="84"/>
      <c r="G502" s="85"/>
      <c r="H502" s="85"/>
    </row>
    <row r="503" spans="1:8" ht="15">
      <c r="A503" s="82"/>
      <c r="B503" s="83"/>
      <c r="C503" s="83"/>
      <c r="D503" s="83"/>
      <c r="E503" s="83"/>
      <c r="F503" s="84"/>
      <c r="G503" s="85"/>
      <c r="H503" s="85"/>
    </row>
    <row r="504" spans="1:8" ht="15">
      <c r="A504" s="82"/>
      <c r="B504" s="83"/>
      <c r="C504" s="83"/>
      <c r="D504" s="83"/>
      <c r="E504" s="83"/>
      <c r="F504" s="84"/>
      <c r="G504" s="85"/>
      <c r="H504" s="85"/>
    </row>
    <row r="505" spans="1:8" ht="15">
      <c r="A505" s="82"/>
      <c r="B505" s="83"/>
      <c r="C505" s="83"/>
      <c r="D505" s="83"/>
      <c r="E505" s="83"/>
      <c r="F505" s="84"/>
      <c r="G505" s="85"/>
      <c r="H505" s="85"/>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4"/>
      <c r="H901" s="84"/>
    </row>
    <row r="902" spans="1:8" ht="15">
      <c r="A902" s="82"/>
      <c r="B902" s="83"/>
      <c r="C902" s="83"/>
      <c r="D902" s="83"/>
      <c r="E902" s="83"/>
      <c r="F902" s="84"/>
      <c r="G902" s="84"/>
      <c r="H902" s="84"/>
    </row>
    <row r="903" spans="1:8" ht="15">
      <c r="A903" s="82"/>
      <c r="B903" s="83"/>
      <c r="C903" s="83"/>
      <c r="D903" s="83"/>
      <c r="E903" s="83"/>
      <c r="F903" s="84"/>
      <c r="G903" s="84"/>
      <c r="H903" s="84"/>
    </row>
    <row r="904" spans="1:8" ht="15">
      <c r="A904" s="82"/>
      <c r="B904" s="83"/>
      <c r="C904" s="83"/>
      <c r="D904" s="83"/>
      <c r="E904" s="83"/>
      <c r="F904" s="84"/>
      <c r="G904" s="84"/>
      <c r="H904" s="84"/>
    </row>
    <row r="905" spans="1:8" ht="15">
      <c r="A905" s="82"/>
      <c r="B905" s="83"/>
      <c r="C905" s="83"/>
      <c r="D905" s="83"/>
      <c r="E905" s="83"/>
      <c r="F905" s="84"/>
      <c r="G905" s="84"/>
      <c r="H905" s="84"/>
    </row>
    <row r="906" spans="1:8" ht="15">
      <c r="A906" s="82"/>
      <c r="B906" s="83"/>
      <c r="C906" s="83"/>
      <c r="D906" s="83"/>
      <c r="E906" s="83"/>
      <c r="F906" s="84"/>
      <c r="G906" s="84"/>
      <c r="H906" s="84"/>
    </row>
    <row r="907" spans="1:8" ht="15">
      <c r="A907" s="82"/>
      <c r="B907" s="83"/>
      <c r="C907" s="83"/>
      <c r="D907" s="83"/>
      <c r="E907" s="83"/>
      <c r="F907" s="84"/>
      <c r="G907" s="84"/>
      <c r="H907" s="84"/>
    </row>
    <row r="908" spans="1:8" ht="15">
      <c r="A908" s="82"/>
      <c r="B908" s="83"/>
      <c r="C908" s="83"/>
      <c r="D908" s="83"/>
      <c r="E908" s="83"/>
      <c r="F908" s="84"/>
      <c r="G908" s="84"/>
      <c r="H908" s="84"/>
    </row>
    <row r="909" spans="1:8" ht="15">
      <c r="A909" s="82"/>
      <c r="B909" s="83"/>
      <c r="C909" s="83"/>
      <c r="D909" s="83"/>
      <c r="E909" s="83"/>
      <c r="F909" s="84"/>
      <c r="G909" s="84"/>
      <c r="H909" s="84"/>
    </row>
    <row r="910" spans="1:8" ht="15">
      <c r="A910" s="82"/>
      <c r="B910" s="83"/>
      <c r="C910" s="83"/>
      <c r="D910" s="83"/>
      <c r="E910" s="83"/>
      <c r="F910" s="84"/>
      <c r="G910" s="84"/>
      <c r="H910" s="84"/>
    </row>
    <row r="911" spans="1:8" ht="15">
      <c r="A911" s="82"/>
      <c r="B911" s="83"/>
      <c r="C911" s="83"/>
      <c r="D911" s="83"/>
      <c r="E911" s="83"/>
      <c r="F911" s="84"/>
      <c r="G911" s="84"/>
      <c r="H911" s="84"/>
    </row>
    <row r="912" spans="1:8" ht="15">
      <c r="A912" s="82"/>
      <c r="B912" s="83"/>
      <c r="C912" s="83"/>
      <c r="D912" s="83"/>
      <c r="E912" s="83"/>
      <c r="F912" s="84"/>
      <c r="G912" s="84"/>
      <c r="H912" s="84"/>
    </row>
    <row r="913" spans="1:8" ht="15">
      <c r="A913" s="82"/>
      <c r="B913" s="83"/>
      <c r="C913" s="83"/>
      <c r="D913" s="83"/>
      <c r="E913" s="83"/>
      <c r="F913" s="84"/>
      <c r="G913" s="84"/>
      <c r="H913" s="84"/>
    </row>
    <row r="914" spans="1:8" ht="15">
      <c r="A914" s="82"/>
      <c r="B914" s="83"/>
      <c r="C914" s="83"/>
      <c r="D914" s="83"/>
      <c r="E914" s="83"/>
      <c r="F914" s="84"/>
      <c r="G914" s="84"/>
      <c r="H914" s="84"/>
    </row>
    <row r="915" spans="1:8" ht="15">
      <c r="A915" s="82"/>
      <c r="B915" s="83"/>
      <c r="C915" s="83"/>
      <c r="D915" s="83"/>
      <c r="E915" s="83"/>
      <c r="F915" s="84"/>
      <c r="G915" s="84"/>
      <c r="H915" s="84"/>
    </row>
    <row r="916" spans="1:8" ht="15">
      <c r="A916" s="82"/>
      <c r="B916" s="83"/>
      <c r="C916" s="83"/>
      <c r="D916" s="83"/>
      <c r="E916" s="83"/>
      <c r="F916" s="84"/>
      <c r="G916" s="84"/>
      <c r="H916" s="84"/>
    </row>
    <row r="917" spans="1:8" ht="15">
      <c r="A917" s="82"/>
      <c r="B917" s="83"/>
      <c r="C917" s="83"/>
      <c r="D917" s="83"/>
      <c r="E917" s="83"/>
      <c r="F917" s="84"/>
      <c r="G917" s="84"/>
      <c r="H917" s="84"/>
    </row>
    <row r="918" spans="1:8" ht="15">
      <c r="A918" s="82"/>
      <c r="B918" s="83"/>
      <c r="C918" s="83"/>
      <c r="D918" s="83"/>
      <c r="E918" s="83"/>
      <c r="F918" s="84"/>
      <c r="G918" s="84"/>
      <c r="H918" s="84"/>
    </row>
    <row r="919" spans="1:8" ht="15">
      <c r="A919" s="82"/>
      <c r="B919" s="83"/>
      <c r="C919" s="83"/>
      <c r="D919" s="83"/>
      <c r="E919" s="83"/>
      <c r="F919" s="84"/>
      <c r="G919" s="84"/>
      <c r="H919" s="84"/>
    </row>
    <row r="920" spans="1:8" ht="15">
      <c r="A920" s="82"/>
      <c r="B920" s="83"/>
      <c r="C920" s="83"/>
      <c r="D920" s="83"/>
      <c r="E920" s="83"/>
      <c r="F920" s="84"/>
      <c r="G920" s="84"/>
      <c r="H920" s="84"/>
    </row>
    <row r="921" spans="1:8" ht="15">
      <c r="A921" s="82"/>
      <c r="B921" s="83"/>
      <c r="C921" s="83"/>
      <c r="D921" s="83"/>
      <c r="E921" s="83"/>
      <c r="F921" s="84"/>
      <c r="G921" s="84"/>
      <c r="H921" s="84"/>
    </row>
    <row r="922" spans="1:8" ht="15">
      <c r="A922" s="82"/>
      <c r="B922" s="83"/>
      <c r="C922" s="83"/>
      <c r="D922" s="83"/>
      <c r="E922" s="83"/>
      <c r="F922" s="84"/>
      <c r="G922" s="84"/>
      <c r="H922" s="84"/>
    </row>
    <row r="923" spans="1:8" ht="15">
      <c r="A923" s="82"/>
      <c r="B923" s="83"/>
      <c r="C923" s="83"/>
      <c r="D923" s="83"/>
      <c r="E923" s="83"/>
      <c r="F923" s="84"/>
      <c r="G923" s="84"/>
      <c r="H923" s="84"/>
    </row>
    <row r="924" spans="1:8" ht="15">
      <c r="A924" s="82"/>
      <c r="B924" s="83"/>
      <c r="C924" s="83"/>
      <c r="D924" s="83"/>
      <c r="E924" s="83"/>
      <c r="F924" s="84"/>
      <c r="G924" s="84"/>
      <c r="H924" s="84"/>
    </row>
    <row r="925" spans="1:8" ht="15">
      <c r="A925" s="82"/>
      <c r="B925" s="83"/>
      <c r="C925" s="83"/>
      <c r="D925" s="83"/>
      <c r="E925" s="83"/>
      <c r="F925" s="84"/>
      <c r="G925" s="84"/>
      <c r="H925" s="84"/>
    </row>
    <row r="926" spans="1:8" ht="15">
      <c r="A926" s="82"/>
      <c r="B926" s="83"/>
      <c r="C926" s="83"/>
      <c r="D926" s="83"/>
      <c r="E926" s="83"/>
      <c r="F926" s="84"/>
      <c r="G926" s="84"/>
      <c r="H926" s="84"/>
    </row>
    <row r="927" spans="1:8" ht="15">
      <c r="A927" s="82"/>
      <c r="B927" s="83"/>
      <c r="C927" s="83"/>
      <c r="D927" s="83"/>
      <c r="E927" s="83"/>
      <c r="F927" s="84"/>
      <c r="G927" s="84"/>
      <c r="H927" s="84"/>
    </row>
    <row r="928" spans="1:8" ht="15">
      <c r="A928" s="82"/>
      <c r="B928" s="83"/>
      <c r="C928" s="83"/>
      <c r="D928" s="83"/>
      <c r="E928" s="83"/>
      <c r="F928" s="84"/>
      <c r="G928" s="84"/>
      <c r="H928" s="84"/>
    </row>
    <row r="929" spans="1:8" ht="15">
      <c r="A929" s="82"/>
      <c r="B929" s="83"/>
      <c r="C929" s="83"/>
      <c r="D929" s="83"/>
      <c r="E929" s="83"/>
      <c r="F929" s="84"/>
      <c r="G929" s="84"/>
      <c r="H929" s="84"/>
    </row>
    <row r="930" spans="1:8" ht="15">
      <c r="A930" s="82"/>
      <c r="B930" s="83"/>
      <c r="C930" s="83"/>
      <c r="D930" s="83"/>
      <c r="E930" s="83"/>
      <c r="F930" s="84"/>
      <c r="G930" s="84"/>
      <c r="H930" s="84"/>
    </row>
    <row r="931" spans="1:8" ht="15">
      <c r="A931" s="82"/>
      <c r="B931" s="83"/>
      <c r="C931" s="83"/>
      <c r="D931" s="83"/>
      <c r="E931" s="83"/>
      <c r="F931" s="84"/>
      <c r="G931" s="84"/>
      <c r="H931" s="84"/>
    </row>
    <row r="932" spans="1:8" ht="15">
      <c r="A932" s="82"/>
      <c r="B932" s="83"/>
      <c r="C932" s="83"/>
      <c r="D932" s="83"/>
      <c r="E932" s="83"/>
      <c r="F932" s="84"/>
      <c r="G932" s="84"/>
      <c r="H932" s="84"/>
    </row>
    <row r="933" spans="1:8" ht="15">
      <c r="A933" s="82"/>
      <c r="B933" s="83"/>
      <c r="C933" s="83"/>
      <c r="D933" s="83"/>
      <c r="E933" s="83"/>
      <c r="F933" s="84"/>
      <c r="G933" s="84"/>
      <c r="H933" s="84"/>
    </row>
    <row r="934" spans="1:8" ht="15">
      <c r="A934" s="82"/>
      <c r="B934" s="83"/>
      <c r="C934" s="83"/>
      <c r="D934" s="83"/>
      <c r="E934" s="83"/>
      <c r="F934" s="84"/>
      <c r="G934" s="84"/>
      <c r="H934" s="84"/>
    </row>
    <row r="935" spans="1:8" ht="15">
      <c r="A935" s="82"/>
      <c r="B935" s="83"/>
      <c r="C935" s="83"/>
      <c r="D935" s="83"/>
      <c r="E935" s="83"/>
      <c r="F935" s="84"/>
      <c r="G935" s="84"/>
      <c r="H935" s="84"/>
    </row>
    <row r="936" spans="1:8" ht="15">
      <c r="A936" s="82"/>
      <c r="B936" s="83"/>
      <c r="C936" s="83"/>
      <c r="D936" s="83"/>
      <c r="E936" s="83"/>
      <c r="F936" s="84"/>
      <c r="G936" s="84"/>
      <c r="H936" s="84"/>
    </row>
    <row r="937" spans="1:8" ht="15">
      <c r="A937" s="82"/>
      <c r="B937" s="83"/>
      <c r="C937" s="83"/>
      <c r="D937" s="83"/>
      <c r="E937" s="83"/>
      <c r="F937" s="84"/>
      <c r="G937" s="84"/>
      <c r="H937" s="84"/>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3"/>
      <c r="G1338" s="83"/>
      <c r="H1338" s="83"/>
    </row>
    <row r="1339" spans="1:8" ht="15">
      <c r="A1339" s="82"/>
      <c r="B1339" s="83"/>
      <c r="C1339" s="83"/>
      <c r="D1339" s="83"/>
      <c r="E1339" s="83"/>
      <c r="F1339" s="83"/>
      <c r="G1339" s="83"/>
      <c r="H1339" s="83"/>
    </row>
    <row r="1340" spans="1:8" ht="15">
      <c r="A1340" s="82"/>
      <c r="B1340" s="83"/>
      <c r="C1340" s="83"/>
      <c r="D1340" s="83"/>
      <c r="E1340" s="83"/>
      <c r="F1340" s="83"/>
      <c r="G1340" s="83"/>
      <c r="H1340" s="83"/>
    </row>
    <row r="1341" spans="1:8" ht="15">
      <c r="A1341" s="82"/>
      <c r="B1341" s="83"/>
      <c r="C1341" s="83"/>
      <c r="D1341" s="83"/>
      <c r="E1341" s="83"/>
      <c r="F1341" s="83"/>
      <c r="G1341" s="83"/>
      <c r="H1341" s="83"/>
    </row>
    <row r="1342" spans="1:8" ht="15">
      <c r="A1342" s="82"/>
      <c r="B1342" s="83"/>
      <c r="C1342" s="83"/>
      <c r="D1342" s="83"/>
      <c r="E1342" s="83"/>
      <c r="F1342" s="83"/>
      <c r="G1342" s="83"/>
      <c r="H1342" s="83"/>
    </row>
    <row r="1343" spans="1:8" ht="15">
      <c r="A1343" s="82"/>
      <c r="B1343" s="83"/>
      <c r="C1343" s="83"/>
      <c r="D1343" s="83"/>
      <c r="E1343" s="83"/>
      <c r="F1343" s="83"/>
      <c r="G1343" s="83"/>
      <c r="H1343" s="83"/>
    </row>
    <row r="1344" spans="1:8" ht="15">
      <c r="A1344" s="82"/>
      <c r="B1344" s="83"/>
      <c r="C1344" s="83"/>
      <c r="D1344" s="83"/>
      <c r="E1344" s="83"/>
      <c r="F1344" s="83"/>
      <c r="G1344" s="83"/>
      <c r="H1344" s="83"/>
    </row>
    <row r="1345" spans="1:8" ht="15">
      <c r="A1345" s="82"/>
      <c r="B1345" s="83"/>
      <c r="C1345" s="83"/>
      <c r="D1345" s="83"/>
      <c r="E1345" s="83"/>
      <c r="F1345" s="83"/>
      <c r="G1345" s="83"/>
      <c r="H1345" s="83"/>
    </row>
    <row r="1346" spans="1:8" ht="15">
      <c r="A1346" s="82"/>
      <c r="B1346" s="83"/>
      <c r="C1346" s="83"/>
      <c r="D1346" s="83"/>
      <c r="E1346" s="83"/>
      <c r="F1346" s="83"/>
      <c r="G1346" s="83"/>
      <c r="H1346" s="83"/>
    </row>
    <row r="1347" spans="1:8" ht="15">
      <c r="A1347" s="82"/>
      <c r="B1347" s="83"/>
      <c r="C1347" s="83"/>
      <c r="D1347" s="83"/>
      <c r="E1347" s="83"/>
      <c r="F1347" s="83"/>
      <c r="G1347" s="83"/>
      <c r="H1347" s="83"/>
    </row>
    <row r="1348" spans="1:8" ht="15">
      <c r="A1348" s="82"/>
      <c r="B1348" s="83"/>
      <c r="C1348" s="83"/>
      <c r="D1348" s="83"/>
      <c r="E1348" s="83"/>
      <c r="F1348" s="83"/>
      <c r="G1348" s="83"/>
      <c r="H1348" s="83"/>
    </row>
    <row r="1349" spans="1:8" ht="15">
      <c r="A1349" s="82"/>
      <c r="B1349" s="83"/>
      <c r="C1349" s="83"/>
      <c r="D1349" s="83"/>
      <c r="E1349" s="83"/>
      <c r="F1349" s="83"/>
      <c r="G1349" s="83"/>
      <c r="H1349" s="83"/>
    </row>
    <row r="1350" spans="1:8" ht="15">
      <c r="A1350" s="82"/>
      <c r="B1350" s="83"/>
      <c r="C1350" s="83"/>
      <c r="D1350" s="83"/>
      <c r="E1350" s="83"/>
      <c r="F1350" s="83"/>
      <c r="G1350" s="83"/>
      <c r="H1350" s="83"/>
    </row>
    <row r="1351" spans="1:8" ht="15">
      <c r="A1351" s="82"/>
      <c r="B1351" s="83"/>
      <c r="C1351" s="83"/>
      <c r="D1351" s="83"/>
      <c r="E1351" s="83"/>
      <c r="F1351" s="83"/>
      <c r="G1351" s="83"/>
      <c r="H1351" s="83"/>
    </row>
    <row r="1352" spans="1:8" ht="15">
      <c r="A1352" s="82"/>
      <c r="B1352" s="83"/>
      <c r="C1352" s="83"/>
      <c r="D1352" s="83"/>
      <c r="E1352" s="83"/>
      <c r="F1352" s="83"/>
      <c r="G1352" s="83"/>
      <c r="H1352" s="83"/>
    </row>
    <row r="1353" spans="1:8" ht="15">
      <c r="A1353" s="82"/>
      <c r="B1353" s="83"/>
      <c r="C1353" s="83"/>
      <c r="D1353" s="83"/>
      <c r="E1353" s="83"/>
      <c r="F1353" s="83"/>
      <c r="G1353" s="83"/>
      <c r="H1353" s="83"/>
    </row>
    <row r="1354" spans="1:8" ht="15">
      <c r="A1354" s="82"/>
      <c r="B1354" s="83"/>
      <c r="C1354" s="83"/>
      <c r="D1354" s="83"/>
      <c r="E1354" s="83"/>
      <c r="F1354" s="83"/>
      <c r="G1354" s="83"/>
      <c r="H1354" s="83"/>
    </row>
    <row r="1355" spans="1:8" ht="15">
      <c r="A1355" s="82"/>
      <c r="B1355" s="83"/>
      <c r="C1355" s="83"/>
      <c r="D1355" s="83"/>
      <c r="E1355" s="83"/>
      <c r="F1355" s="83"/>
      <c r="G1355" s="83"/>
      <c r="H1355" s="83"/>
    </row>
    <row r="1356" spans="1:8" ht="15">
      <c r="A1356" s="82"/>
      <c r="B1356" s="83"/>
      <c r="C1356" s="83"/>
      <c r="D1356" s="83"/>
      <c r="E1356" s="83"/>
      <c r="F1356" s="83"/>
      <c r="G1356" s="83"/>
      <c r="H1356" s="83"/>
    </row>
    <row r="1357" spans="1:8" ht="15">
      <c r="A1357" s="82"/>
      <c r="B1357" s="83"/>
      <c r="C1357" s="83"/>
      <c r="D1357" s="83"/>
      <c r="E1357" s="83"/>
      <c r="F1357" s="83"/>
      <c r="G1357" s="83"/>
      <c r="H1357" s="83"/>
    </row>
    <row r="1358" spans="1:8" ht="15">
      <c r="A1358" s="82"/>
      <c r="B1358" s="83"/>
      <c r="C1358" s="83"/>
      <c r="D1358" s="83"/>
      <c r="E1358" s="83"/>
      <c r="F1358" s="83"/>
      <c r="G1358" s="83"/>
      <c r="H1358" s="83"/>
    </row>
    <row r="1359" spans="1:8" ht="15">
      <c r="A1359" s="82"/>
      <c r="B1359" s="83"/>
      <c r="C1359" s="83"/>
      <c r="D1359" s="83"/>
      <c r="E1359" s="83"/>
      <c r="F1359" s="83"/>
      <c r="G1359" s="83"/>
      <c r="H1359" s="83"/>
    </row>
    <row r="1360" spans="1:8" ht="15">
      <c r="A1360" s="82"/>
      <c r="B1360" s="83"/>
      <c r="C1360" s="83"/>
      <c r="D1360" s="83"/>
      <c r="E1360" s="83"/>
      <c r="F1360" s="83"/>
      <c r="G1360" s="83"/>
      <c r="H1360" s="83"/>
    </row>
    <row r="1361" spans="1:8" ht="15">
      <c r="A1361" s="82"/>
      <c r="B1361" s="83"/>
      <c r="C1361" s="83"/>
      <c r="D1361" s="83"/>
      <c r="E1361" s="83"/>
      <c r="F1361" s="83"/>
      <c r="G1361" s="83"/>
      <c r="H1361" s="83"/>
    </row>
    <row r="1362" spans="1:8" ht="15">
      <c r="A1362" s="82"/>
      <c r="B1362" s="83"/>
      <c r="C1362" s="83"/>
      <c r="D1362" s="83"/>
      <c r="E1362" s="83"/>
      <c r="F1362" s="83"/>
      <c r="G1362" s="83"/>
      <c r="H1362" s="83"/>
    </row>
    <row r="1363" spans="1:8" ht="15">
      <c r="A1363" s="82"/>
      <c r="B1363" s="83"/>
      <c r="C1363" s="83"/>
      <c r="D1363" s="83"/>
      <c r="E1363" s="83"/>
      <c r="F1363" s="83"/>
      <c r="G1363" s="83"/>
      <c r="H1363" s="83"/>
    </row>
    <row r="1364" spans="1:8" ht="15">
      <c r="A1364" s="82"/>
      <c r="B1364" s="83"/>
      <c r="C1364" s="83"/>
      <c r="D1364" s="83"/>
      <c r="E1364" s="83"/>
      <c r="F1364" s="83"/>
      <c r="G1364" s="83"/>
      <c r="H1364" s="83"/>
    </row>
    <row r="1365" spans="1:8" ht="15">
      <c r="A1365" s="82"/>
      <c r="B1365" s="83"/>
      <c r="C1365" s="83"/>
      <c r="D1365" s="83"/>
      <c r="E1365" s="83"/>
      <c r="F1365" s="83"/>
      <c r="G1365" s="83"/>
      <c r="H1365" s="83"/>
    </row>
    <row r="1366" spans="1:8" ht="15">
      <c r="A1366" s="82"/>
      <c r="B1366" s="83"/>
      <c r="C1366" s="83"/>
      <c r="D1366" s="83"/>
      <c r="E1366" s="83"/>
      <c r="F1366" s="83"/>
      <c r="G1366" s="83"/>
      <c r="H1366" s="83"/>
    </row>
    <row r="1367" spans="1:8" ht="15">
      <c r="A1367" s="82"/>
      <c r="B1367" s="83"/>
      <c r="C1367" s="83"/>
      <c r="D1367" s="83"/>
      <c r="E1367" s="83"/>
      <c r="F1367" s="83"/>
      <c r="G1367" s="83"/>
      <c r="H1367" s="83"/>
    </row>
    <row r="1368" spans="1:8" ht="15">
      <c r="A1368" s="82"/>
      <c r="B1368" s="83"/>
      <c r="C1368" s="83"/>
      <c r="D1368" s="83"/>
      <c r="E1368" s="83"/>
      <c r="F1368" s="83"/>
      <c r="G1368" s="83"/>
      <c r="H1368" s="83"/>
    </row>
    <row r="1369" spans="1:8" ht="15">
      <c r="A1369" s="82"/>
      <c r="B1369" s="83"/>
      <c r="C1369" s="83"/>
      <c r="D1369" s="83"/>
      <c r="E1369" s="83"/>
      <c r="F1369" s="83"/>
      <c r="G1369" s="83"/>
      <c r="H1369" s="83"/>
    </row>
    <row r="1370" spans="1:8" ht="15">
      <c r="A1370" s="82"/>
      <c r="B1370" s="83"/>
      <c r="C1370" s="83"/>
      <c r="D1370" s="83"/>
      <c r="E1370" s="83"/>
      <c r="F1370" s="83"/>
      <c r="G1370" s="83"/>
      <c r="H1370" s="83"/>
    </row>
    <row r="1371" spans="1:8" ht="15">
      <c r="A1371" s="82"/>
      <c r="B1371" s="83"/>
      <c r="C1371" s="83"/>
      <c r="D1371" s="83"/>
      <c r="E1371" s="83"/>
      <c r="F1371" s="83"/>
      <c r="G1371" s="83"/>
      <c r="H1371" s="83"/>
    </row>
    <row r="1372" spans="1:8" ht="15">
      <c r="A1372" s="82"/>
      <c r="B1372" s="83"/>
      <c r="C1372" s="83"/>
      <c r="D1372" s="83"/>
      <c r="E1372" s="83"/>
      <c r="F1372" s="83"/>
      <c r="G1372" s="83"/>
      <c r="H1372" s="83"/>
    </row>
    <row r="1373" spans="1:8" ht="15">
      <c r="A1373" s="82"/>
      <c r="B1373" s="83"/>
      <c r="C1373" s="83"/>
      <c r="D1373" s="83"/>
      <c r="E1373" s="83"/>
      <c r="F1373" s="83"/>
      <c r="G1373" s="83"/>
      <c r="H1373" s="83"/>
    </row>
    <row r="1374" spans="1:8" ht="15">
      <c r="A1374" s="82"/>
      <c r="B1374" s="83"/>
      <c r="C1374" s="83"/>
      <c r="D1374" s="83"/>
      <c r="E1374" s="83"/>
      <c r="F1374" s="83"/>
      <c r="G1374" s="83"/>
      <c r="H1374" s="83"/>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sheetData>
  <sheetProtection/>
  <mergeCells count="3">
    <mergeCell ref="B217:B219"/>
    <mergeCell ref="D67:F67"/>
    <mergeCell ref="B67:C67"/>
  </mergeCells>
  <printOptions horizontalCentered="1"/>
  <pageMargins left="0.393700787401575" right="0.196850393700787" top="0.590551181102362" bottom="0.590551181102362" header="0.511811023622047" footer="0.511811023622047"/>
  <pageSetup horizontalDpi="600" verticalDpi="600" orientation="portrait" paperSize="9" scale="84" r:id="rId2"/>
  <rowBreaks count="4" manualBreakCount="4">
    <brk id="63" min="1" max="8" man="1"/>
    <brk id="120" min="1" max="8" man="1"/>
    <brk id="169" min="1" max="8" man="1"/>
    <brk id="2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2014-11-21T04:31:41Z</cp:lastPrinted>
  <dcterms:created xsi:type="dcterms:W3CDTF">2002-11-23T03:35:34Z</dcterms:created>
  <dcterms:modified xsi:type="dcterms:W3CDTF">2014-11-25T07:33:36Z</dcterms:modified>
  <cp:category/>
  <cp:version/>
  <cp:contentType/>
  <cp:contentStatus/>
</cp:coreProperties>
</file>